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xr:revisionPtr revIDLastSave="0" documentId="8_{D9C5ECBD-7A66-4E09-8D2F-344D2A8648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definedNames>
    <definedName name="_xlnm.Print_Area" localSheetId="0">Sheet1!$A$2:$C$291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12" i="1"/>
  <c r="C12" i="1"/>
  <c r="B29" i="1"/>
  <c r="C29" i="1"/>
  <c r="B31" i="1"/>
  <c r="C31" i="1"/>
  <c r="C254" i="1" l="1"/>
  <c r="C227" i="1"/>
  <c r="C211" i="1"/>
  <c r="C173" i="1"/>
  <c r="C118" i="1"/>
  <c r="C95" i="1"/>
  <c r="C79" i="1"/>
  <c r="C120" i="1" l="1"/>
  <c r="C175" i="1"/>
  <c r="C81" i="1"/>
  <c r="B211" i="1" l="1"/>
  <c r="B275" i="1" l="1"/>
  <c r="B254" i="1"/>
  <c r="B227" i="1"/>
  <c r="B173" i="1"/>
  <c r="B118" i="1"/>
  <c r="B95" i="1"/>
  <c r="B79" i="1"/>
  <c r="B120" i="1" l="1"/>
  <c r="B175" i="1" s="1"/>
  <c r="B81" i="1"/>
  <c r="B114" i="4" l="1"/>
  <c r="C111" i="4"/>
  <c r="C114" i="4" s="1"/>
  <c r="C29" i="4"/>
  <c r="C274" i="4"/>
  <c r="B274" i="4"/>
  <c r="C269" i="4"/>
  <c r="C277" i="4" s="1"/>
  <c r="B269" i="4"/>
  <c r="C257" i="4"/>
  <c r="B257" i="4"/>
  <c r="C230" i="4"/>
  <c r="B230" i="4"/>
  <c r="C214" i="4"/>
  <c r="B214" i="4"/>
  <c r="C168" i="4"/>
  <c r="B94" i="4"/>
  <c r="C76" i="4"/>
  <c r="B76" i="4"/>
  <c r="B29" i="4"/>
  <c r="B11" i="4"/>
  <c r="B5" i="4"/>
  <c r="B277" i="4" l="1"/>
  <c r="B170" i="4"/>
  <c r="C170" i="4"/>
  <c r="B31" i="4"/>
  <c r="B78" i="4" s="1"/>
  <c r="C31" i="4"/>
  <c r="C78" i="4" l="1"/>
  <c r="B286" i="1"/>
</calcChain>
</file>

<file path=xl/sharedStrings.xml><?xml version="1.0" encoding="utf-8"?>
<sst xmlns="http://schemas.openxmlformats.org/spreadsheetml/2006/main" count="632" uniqueCount="208">
  <si>
    <t>INCOME ACCOUNTS</t>
  </si>
  <si>
    <t>Current Taxes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</si>
  <si>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   NET TAX REVENUE</t>
    </r>
  </si>
  <si>
    <r>
      <t xml:space="preserve">   </t>
    </r>
    <r>
      <rPr>
        <b/>
        <sz val="12"/>
        <color theme="1"/>
        <rFont val="Calibri"/>
        <family val="2"/>
        <scheme val="minor"/>
      </rPr>
      <t xml:space="preserve">  NET FINE INCOME</t>
    </r>
  </si>
  <si>
    <t>Building Permits</t>
  </si>
  <si>
    <t>Franchise Fees</t>
  </si>
  <si>
    <t>Street Lights</t>
  </si>
  <si>
    <t>Sales Tax Collected-Comptroller</t>
  </si>
  <si>
    <t xml:space="preserve"> </t>
  </si>
  <si>
    <t>EXPENSE ACCOUNTS</t>
  </si>
  <si>
    <t>Appraisal Expenses</t>
  </si>
  <si>
    <t>Payroll Expenses</t>
  </si>
  <si>
    <t>Employee Benefits-Retirement</t>
  </si>
  <si>
    <t>Employee Benefits-Insurance</t>
  </si>
  <si>
    <t>Utilities</t>
  </si>
  <si>
    <t>Utilities-Street Lights</t>
  </si>
  <si>
    <t>Equipment Rental</t>
  </si>
  <si>
    <t>Repairs &amp; Maintenance</t>
  </si>
  <si>
    <t>Materials &amp; Supplies</t>
  </si>
  <si>
    <t>City Park Expense</t>
  </si>
  <si>
    <t>Office Supplies</t>
  </si>
  <si>
    <t>Telephones/Cell Phones</t>
  </si>
  <si>
    <t>Postage &amp; Freight</t>
  </si>
  <si>
    <t>Dues &amp; Fees</t>
  </si>
  <si>
    <t>Advertising</t>
  </si>
  <si>
    <t>Legal, Engineering &amp; Accounting</t>
  </si>
  <si>
    <t>Street Maintenance</t>
  </si>
  <si>
    <t>Election Expense</t>
  </si>
  <si>
    <t>Payroll Taxes</t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</si>
  <si>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 TOTAL EXPENSES</t>
    </r>
  </si>
  <si>
    <t>Police Department Expense</t>
  </si>
  <si>
    <t>Computers &amp; Websites</t>
  </si>
  <si>
    <t>Direct Obligations to State</t>
  </si>
  <si>
    <t>Water &amp; Sewer Revenue</t>
  </si>
  <si>
    <t>Water Purchased (COGS)</t>
  </si>
  <si>
    <t>Insurance-Property &amp; Liability</t>
  </si>
  <si>
    <t>Interest Income</t>
  </si>
  <si>
    <t>Water Tap Fees</t>
  </si>
  <si>
    <t>Sewer Tap Fees</t>
  </si>
  <si>
    <t>Sale of Meter</t>
  </si>
  <si>
    <t>Turn-On Fees</t>
  </si>
  <si>
    <t>Transfer Fees</t>
  </si>
  <si>
    <t>Other Permits &amp; Fees</t>
  </si>
  <si>
    <t xml:space="preserve">     TOTAL EXPENSES</t>
  </si>
  <si>
    <t xml:space="preserve">     NET WATER REVENUE</t>
  </si>
  <si>
    <t>TCEQ Fines</t>
  </si>
  <si>
    <t>Dues, Permits &amp; Fees</t>
  </si>
  <si>
    <t>Fuel</t>
  </si>
  <si>
    <t>Truck &amp; Heavy Equip. Purchase</t>
  </si>
  <si>
    <t>Truck &amp; Heavy Equip. Maint.</t>
  </si>
  <si>
    <t>Testing Expenses</t>
  </si>
  <si>
    <t>Chemicals</t>
  </si>
  <si>
    <t xml:space="preserve">     NET OTHER INCOME</t>
  </si>
  <si>
    <t>Uniforms</t>
  </si>
  <si>
    <t xml:space="preserve">Licenses &amp; Certifications </t>
  </si>
  <si>
    <t>Travel &amp; Entertainment</t>
  </si>
  <si>
    <t>Capital Improvements</t>
  </si>
  <si>
    <t>Late Fees</t>
  </si>
  <si>
    <t>NSF Charges</t>
  </si>
  <si>
    <t>Vehicle Purchase</t>
  </si>
  <si>
    <t>Vehicle Maintenance</t>
  </si>
  <si>
    <t>Patrol Equipment</t>
  </si>
  <si>
    <t>Repairs &amp; Maintenance-Building</t>
  </si>
  <si>
    <t>Computers &amp; Software</t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</si>
  <si>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NET OTHER INCOME</t>
    </r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</si>
  <si>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                        TOTAL REVENUE</t>
    </r>
  </si>
  <si>
    <t>Leased Equipment</t>
  </si>
  <si>
    <t>Training &amp; Seminars</t>
  </si>
  <si>
    <t>Contingencies</t>
  </si>
  <si>
    <t>Bank Service Charges</t>
  </si>
  <si>
    <t>Telephone/Cell Phones</t>
  </si>
  <si>
    <t>Canine Division</t>
  </si>
  <si>
    <t xml:space="preserve"> BUDGET WORKSHEET - GENERAL FUND</t>
  </si>
  <si>
    <t>BUDGET WORKSHEET - GENERAL FUND</t>
  </si>
  <si>
    <t xml:space="preserve">   BUDGET WORKSHEET - GENERAL FUND</t>
  </si>
  <si>
    <t>BUDGET WORKSHEET - WATER &amp; SEWER FUND</t>
  </si>
  <si>
    <t>BUDGET WORKSHEET - POLICE DEPARTMENT</t>
  </si>
  <si>
    <t>Beautification &amp; Development</t>
  </si>
  <si>
    <t>Municipal Court Citations</t>
  </si>
  <si>
    <t>Credit Card Convenience Fees</t>
  </si>
  <si>
    <t>Code Enforcement Expense</t>
  </si>
  <si>
    <t>Credit Card Processing Fees</t>
  </si>
  <si>
    <t>Cell Phone</t>
  </si>
  <si>
    <t>TOTAL EXPENSES</t>
  </si>
  <si>
    <t>Child Safety Seat</t>
  </si>
  <si>
    <t>Collection Fees</t>
  </si>
  <si>
    <t>Computer Software</t>
  </si>
  <si>
    <t>Court Handouts</t>
  </si>
  <si>
    <t>Legal Fees</t>
  </si>
  <si>
    <t>OmniBase</t>
  </si>
  <si>
    <t>Postage Machine Rental</t>
  </si>
  <si>
    <t>Printer Ink &amp; Supplies</t>
  </si>
  <si>
    <t>State Criminal Court &amp; Fees</t>
  </si>
  <si>
    <t>Training</t>
  </si>
  <si>
    <t>Travel</t>
  </si>
  <si>
    <t>Municipal Court Citation Receipts</t>
  </si>
  <si>
    <t>Less:  Direct Obligations to State</t>
  </si>
  <si>
    <t>Municipal Court Costs</t>
  </si>
  <si>
    <t>Grant Income (ETCOG)</t>
  </si>
  <si>
    <t>OTHER INCOME</t>
  </si>
  <si>
    <t>Code Enforcement Income</t>
  </si>
  <si>
    <t>Garbage Fees (Net)</t>
  </si>
  <si>
    <t>BUDGET WORKSHEET - CODE ENFORCEMENT</t>
  </si>
  <si>
    <t>BUDGET WORKSHEET - MUNICIPAL COURT</t>
  </si>
  <si>
    <t>INCOME &amp; EXPENSE ACCOUNTS</t>
  </si>
  <si>
    <t>Community Events</t>
  </si>
  <si>
    <t>Water Tower Maintenance</t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</si>
  <si>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TOTAL INCOME</t>
    </r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</si>
  <si>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 NET INCOME</t>
    </r>
  </si>
  <si>
    <t>NET INCOME</t>
  </si>
  <si>
    <t>Long Term Capital Improvements</t>
  </si>
  <si>
    <t>Funds Transfer</t>
  </si>
  <si>
    <t>Telemetry Expense</t>
  </si>
  <si>
    <t>Transfer In From W&amp;S (CA)</t>
  </si>
  <si>
    <t>Transfer to General Fund - (CA)</t>
  </si>
  <si>
    <t>Employee Benefits - Retirement</t>
  </si>
  <si>
    <t>Employee Benefits - Insurance</t>
  </si>
  <si>
    <t>Cell Tower Lease</t>
  </si>
  <si>
    <t>BUDGET WORKSHEET - CERTIFICATES OF OBLIGATION</t>
  </si>
  <si>
    <t>Balance Forward of Funds</t>
  </si>
  <si>
    <t xml:space="preserve">     TOTAL BALANCE FORWARD</t>
  </si>
  <si>
    <t>WWTP</t>
  </si>
  <si>
    <t>North Side Water Storage</t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</si>
  <si>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 NET FUND BALANCE</t>
    </r>
  </si>
  <si>
    <t>Building Inspection Fees</t>
  </si>
  <si>
    <t>Transfer for Vehicle</t>
  </si>
  <si>
    <t>Garbage Fees</t>
  </si>
  <si>
    <t>Garbage Collection Expense</t>
  </si>
  <si>
    <t>Approved 2020-2021 Budget</t>
  </si>
  <si>
    <t>Transfer for Capital Improvements</t>
  </si>
  <si>
    <t>Transfer for PD Vehicle</t>
  </si>
  <si>
    <t>Transfer for TXDOT Grant</t>
  </si>
  <si>
    <t>Building Inspection Costs</t>
  </si>
  <si>
    <t>TX DOT Matching Funds-Grant</t>
  </si>
  <si>
    <t>Transfer for Capital Improvement Project</t>
  </si>
  <si>
    <t>Equipment Lease Purchase</t>
  </si>
  <si>
    <t>Capital Imp. Project-Water Storage Cleaning</t>
  </si>
  <si>
    <t>Capital Imp.-Re-model A/C Closet</t>
  </si>
  <si>
    <t>Proposed 2021-2022 Budget</t>
  </si>
  <si>
    <t>Retirement</t>
  </si>
  <si>
    <t>Health Insurance</t>
  </si>
  <si>
    <t>Capital Imp. SCADA payment</t>
  </si>
  <si>
    <t>Transfer for Mower</t>
  </si>
  <si>
    <t>NET OTHER INCOME</t>
  </si>
  <si>
    <t>Transfer for SCADA</t>
  </si>
  <si>
    <t>Mower Purchase</t>
  </si>
  <si>
    <t>Capital Improvements Contingencies</t>
  </si>
  <si>
    <t>Contingencies/City Hall Repair</t>
  </si>
  <si>
    <t>Contract Labor</t>
  </si>
  <si>
    <t>Approved     2020-2021  Budget</t>
  </si>
  <si>
    <t>BUDGET WORKSHEET--AMERICAN RESCUE PLAN</t>
  </si>
  <si>
    <t>Transfer for resurface of Cider St.</t>
  </si>
  <si>
    <t>Capital Improvement Contingencies</t>
  </si>
  <si>
    <t>General Fund Scholarship</t>
  </si>
  <si>
    <t>Transfer for TDEM Grant Match (HM4485)</t>
  </si>
  <si>
    <t>City Park Improvements</t>
  </si>
  <si>
    <t>TDEM Grant Match (HM4586 &amp; HM4572)</t>
  </si>
  <si>
    <t>TDEM Grant Match (4485)</t>
  </si>
  <si>
    <t>Transfer for Sewer Jet</t>
  </si>
  <si>
    <t xml:space="preserve">   Generators (HM4586 &amp; HM4572)</t>
  </si>
  <si>
    <t>Transfer for TDEM Grant Match</t>
  </si>
  <si>
    <t>Transfers for TDEM Match</t>
  </si>
  <si>
    <t xml:space="preserve">   Lift Stations (HM4485)</t>
  </si>
  <si>
    <t xml:space="preserve">   Lift Stations Generators (HM4485)</t>
  </si>
  <si>
    <t>Sewer Jet Machine</t>
  </si>
  <si>
    <t>TDEM Grant Match</t>
  </si>
  <si>
    <t xml:space="preserve">    Generators (HM4586 &amp; HM4572)</t>
  </si>
  <si>
    <t xml:space="preserve">     Lift Stations (HM4485)</t>
  </si>
  <si>
    <t xml:space="preserve">     Lift Station Generators (HM4485)</t>
  </si>
  <si>
    <t>Patrol Laptop Lease-LEAF</t>
  </si>
  <si>
    <t>Watch Guard Lease</t>
  </si>
  <si>
    <t>Transfer from Reserves</t>
  </si>
  <si>
    <t>ARP Grant</t>
  </si>
  <si>
    <t>Architect</t>
  </si>
  <si>
    <t>Construction Costs</t>
  </si>
  <si>
    <t>Furniture</t>
  </si>
  <si>
    <t>Computer Costs</t>
  </si>
  <si>
    <t>Telephone System</t>
  </si>
  <si>
    <t>Security System</t>
  </si>
  <si>
    <t>INCOME</t>
  </si>
  <si>
    <t>TOTAL INCOME</t>
  </si>
  <si>
    <t>Software Program</t>
  </si>
  <si>
    <t>Young Road Water Main Line Extension</t>
  </si>
  <si>
    <t>Construction Manager</t>
  </si>
  <si>
    <t>Civil Engineering</t>
  </si>
  <si>
    <t>Landscape/Site Improvements</t>
  </si>
  <si>
    <t>Transfer for PD (1) Patrol Vehicle</t>
  </si>
  <si>
    <t>New Water Meter Registers</t>
  </si>
  <si>
    <t>Transfer for New Water Meter Registers</t>
  </si>
  <si>
    <t>Sale of Assets</t>
  </si>
  <si>
    <t>Approved 2023-2024 Budget</t>
  </si>
  <si>
    <t xml:space="preserve"> BUDGET WORKSHEET - GENERAL FUND 2024-2025</t>
  </si>
  <si>
    <t>BUDGET WORKSHEET - GENERAL FUND 2024-2025</t>
  </si>
  <si>
    <t xml:space="preserve">   BUDGET WORKSHEET - GENERAL FUND 2024-2025</t>
  </si>
  <si>
    <t>BUDGET WORKSHEET - WATER &amp; SEWER FUND 2024-2025</t>
  </si>
  <si>
    <t>BUDGET WORKSHEET - POLICE DEPARTMENT 2024-2025</t>
  </si>
  <si>
    <t>BUDGET WORKSHEET - CODE ENFORCEMENT 2024-2025</t>
  </si>
  <si>
    <t>BUDGET WORKSHEET - MUNICIPAL COURT 2024-2025</t>
  </si>
  <si>
    <t>BUDGET WORKSHEET--NEW MUNICIPAL FACILITY 2024-2025</t>
  </si>
  <si>
    <t>Motorola Radio Lease Program</t>
  </si>
  <si>
    <t>HISD Pickleball Court Reimbursement</t>
  </si>
  <si>
    <r>
      <t xml:space="preserve">Transfer for TDEM Grant Match </t>
    </r>
    <r>
      <rPr>
        <sz val="8"/>
        <color theme="1"/>
        <rFont val="Calibri"/>
        <family val="2"/>
        <scheme val="minor"/>
      </rPr>
      <t>(HM4586 &amp; HM4572)</t>
    </r>
  </si>
  <si>
    <t>Approved 2024-2025 Budget</t>
  </si>
  <si>
    <t>Equipment Upgrades</t>
  </si>
  <si>
    <t>Reimbursement from TDEM</t>
  </si>
  <si>
    <t>Vehicle Lease  (2)</t>
  </si>
  <si>
    <t>Fire Marshal</t>
  </si>
  <si>
    <t>Approved 2025-2026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</si>
</sst>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6" fontId="3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6" fontId="0" fillId="0" borderId="0" xfId="0" applyNumberFormat="1"/>
    <xf numFmtId="6" fontId="2" fillId="0" borderId="2" xfId="0" applyNumberFormat="1" applyFont="1" applyBorder="1" applyAlignment="1">
      <alignment horizontal="center"/>
    </xf>
    <xf numFmtId="6" fontId="2" fillId="0" borderId="0" xfId="0" applyNumberFormat="1" applyFont="1"/>
    <xf numFmtId="6" fontId="0" fillId="0" borderId="0" xfId="0" applyNumberFormat="1" applyAlignment="1">
      <alignment horizontal="center"/>
    </xf>
    <xf numFmtId="6" fontId="5" fillId="2" borderId="1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6" fontId="2" fillId="0" borderId="4" xfId="0" applyNumberFormat="1" applyFon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0" xfId="2" applyNumberFormat="1" applyFont="1" applyAlignment="1">
      <alignment horizontal="center"/>
    </xf>
    <xf numFmtId="6" fontId="2" fillId="0" borderId="2" xfId="0" applyNumberFormat="1" applyFont="1" applyBorder="1"/>
    <xf numFmtId="0" fontId="0" fillId="0" borderId="2" xfId="0" applyBorder="1"/>
    <xf numFmtId="6" fontId="0" fillId="0" borderId="2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3" fontId="0" fillId="0" borderId="0" xfId="0" applyNumberFormat="1"/>
    <xf numFmtId="6" fontId="8" fillId="0" borderId="2" xfId="0" applyNumberFormat="1" applyFont="1" applyBorder="1" applyAlignment="1">
      <alignment horizontal="center"/>
    </xf>
    <xf numFmtId="6" fontId="9" fillId="0" borderId="2" xfId="0" applyNumberFormat="1" applyFont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6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6" fontId="2" fillId="0" borderId="5" xfId="0" applyNumberFormat="1" applyFont="1" applyBorder="1"/>
    <xf numFmtId="6" fontId="3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1" fillId="0" borderId="0" xfId="0" applyFont="1"/>
    <xf numFmtId="164" fontId="11" fillId="0" borderId="5" xfId="0" applyNumberFormat="1" applyFont="1" applyBorder="1" applyAlignment="1">
      <alignment horizontal="center"/>
    </xf>
    <xf numFmtId="6" fontId="11" fillId="0" borderId="5" xfId="0" applyNumberFormat="1" applyFont="1" applyBorder="1"/>
    <xf numFmtId="0" fontId="10" fillId="0" borderId="0" xfId="0" applyFont="1"/>
    <xf numFmtId="164" fontId="7" fillId="0" borderId="5" xfId="0" applyNumberFormat="1" applyFont="1" applyBorder="1" applyAlignment="1">
      <alignment horizontal="center"/>
    </xf>
    <xf numFmtId="6" fontId="5" fillId="2" borderId="7" xfId="1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center"/>
    </xf>
    <xf numFmtId="0" fontId="5" fillId="2" borderId="5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/>
    <xf numFmtId="164" fontId="14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3">
    <cellStyle name="Currency" xfId="2" builtinId="4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9"/>
  <sheetViews>
    <sheetView tabSelected="1" zoomScale="98" zoomScaleNormal="98" workbookViewId="0">
      <selection activeCell="C263" sqref="C263"/>
    </sheetView>
  </sheetViews>
  <sheetFormatPr defaultRowHeight="14.4" x14ac:dyDescent="0.3"/>
  <cols>
    <col min="1" max="1" width="45" customWidth="1"/>
    <col min="2" max="2" width="25.88671875" style="13" customWidth="1"/>
    <col min="3" max="3" width="22" customWidth="1"/>
    <col min="9" max="9" width="9.109375" customWidth="1"/>
  </cols>
  <sheetData>
    <row r="1" spans="1:3" x14ac:dyDescent="0.3">
      <c r="A1" s="47"/>
      <c r="B1"/>
    </row>
    <row r="2" spans="1:3" ht="17.25" customHeight="1" x14ac:dyDescent="0.35">
      <c r="A2" s="51" t="s">
        <v>191</v>
      </c>
      <c r="B2" s="52"/>
      <c r="C2" s="53"/>
    </row>
    <row r="3" spans="1:3" ht="12" customHeight="1" x14ac:dyDescent="0.3">
      <c r="A3" s="1"/>
      <c r="B3" s="8"/>
      <c r="C3" s="1"/>
    </row>
    <row r="4" spans="1:3" ht="31.2" x14ac:dyDescent="0.3">
      <c r="A4" s="3" t="s">
        <v>0</v>
      </c>
      <c r="B4" s="14" t="s">
        <v>202</v>
      </c>
      <c r="C4" s="14" t="s">
        <v>207</v>
      </c>
    </row>
    <row r="5" spans="1:3" ht="18" customHeight="1" x14ac:dyDescent="0.3">
      <c r="A5" s="1" t="s">
        <v>1</v>
      </c>
      <c r="B5" s="29">
        <v>630000</v>
      </c>
      <c r="C5" s="28">
        <v>650000</v>
      </c>
    </row>
    <row r="6" spans="1:3" ht="18" customHeight="1" x14ac:dyDescent="0.3">
      <c r="A6" s="1"/>
      <c r="B6" s="29"/>
      <c r="C6" s="31"/>
    </row>
    <row r="7" spans="1:3" ht="18" customHeight="1" x14ac:dyDescent="0.3">
      <c r="A7" s="1" t="s">
        <v>2</v>
      </c>
      <c r="B7" s="27">
        <f>SUM(B5)</f>
        <v>630000</v>
      </c>
      <c r="C7" s="27">
        <v>650000</v>
      </c>
    </row>
    <row r="8" spans="1:3" ht="18" customHeight="1" x14ac:dyDescent="0.3">
      <c r="A8" s="1"/>
      <c r="B8" s="29"/>
      <c r="C8" s="31"/>
    </row>
    <row r="9" spans="1:3" ht="18" customHeight="1" x14ac:dyDescent="0.3">
      <c r="A9" s="1" t="s">
        <v>78</v>
      </c>
      <c r="B9" s="29">
        <v>155000</v>
      </c>
      <c r="C9" s="28">
        <v>275000</v>
      </c>
    </row>
    <row r="10" spans="1:3" ht="18" customHeight="1" x14ac:dyDescent="0.3">
      <c r="A10" s="1" t="s">
        <v>32</v>
      </c>
      <c r="B10" s="35">
        <v>-70000</v>
      </c>
      <c r="C10" s="28">
        <v>-130000</v>
      </c>
    </row>
    <row r="11" spans="1:3" ht="18" customHeight="1" x14ac:dyDescent="0.3">
      <c r="A11" s="1"/>
      <c r="B11" s="29"/>
      <c r="C11" s="31"/>
    </row>
    <row r="12" spans="1:3" ht="18" customHeight="1" x14ac:dyDescent="0.3">
      <c r="A12" s="1" t="s">
        <v>3</v>
      </c>
      <c r="B12" s="27">
        <f>SUM(B9:B10)</f>
        <v>85000</v>
      </c>
      <c r="C12" s="27">
        <f>SUM(C9:C10)</f>
        <v>145000</v>
      </c>
    </row>
    <row r="13" spans="1:3" ht="18" customHeight="1" x14ac:dyDescent="0.3">
      <c r="A13" s="1"/>
      <c r="B13" s="29"/>
      <c r="C13" s="31"/>
    </row>
    <row r="14" spans="1:3" ht="18" customHeight="1" x14ac:dyDescent="0.3">
      <c r="A14" s="1" t="s">
        <v>7</v>
      </c>
      <c r="B14" s="29">
        <v>960000</v>
      </c>
      <c r="C14" s="28">
        <v>1100000</v>
      </c>
    </row>
    <row r="15" spans="1:3" ht="18" customHeight="1" x14ac:dyDescent="0.3">
      <c r="A15" s="1" t="s">
        <v>4</v>
      </c>
      <c r="B15" s="44">
        <v>40000</v>
      </c>
      <c r="C15" s="28">
        <v>30000</v>
      </c>
    </row>
    <row r="16" spans="1:3" ht="18" customHeight="1" x14ac:dyDescent="0.3">
      <c r="A16" s="1" t="s">
        <v>124</v>
      </c>
      <c r="B16" s="29">
        <v>20000</v>
      </c>
      <c r="C16" s="28">
        <v>12000</v>
      </c>
    </row>
    <row r="17" spans="1:3" ht="18" customHeight="1" x14ac:dyDescent="0.3">
      <c r="A17" s="1" t="s">
        <v>36</v>
      </c>
      <c r="B17" s="29">
        <v>100000</v>
      </c>
      <c r="C17" s="28">
        <v>75000</v>
      </c>
    </row>
    <row r="18" spans="1:3" ht="18" customHeight="1" x14ac:dyDescent="0.3">
      <c r="A18" s="1" t="s">
        <v>5</v>
      </c>
      <c r="B18" s="29">
        <v>94000</v>
      </c>
      <c r="C18" s="28">
        <v>95000</v>
      </c>
    </row>
    <row r="19" spans="1:3" ht="18" customHeight="1" x14ac:dyDescent="0.3">
      <c r="A19" s="1" t="s">
        <v>6</v>
      </c>
      <c r="B19" s="29"/>
      <c r="C19" s="28"/>
    </row>
    <row r="20" spans="1:3" ht="18" customHeight="1" x14ac:dyDescent="0.3">
      <c r="A20" s="1" t="s">
        <v>79</v>
      </c>
      <c r="B20" s="29">
        <v>2000</v>
      </c>
      <c r="C20" s="28">
        <v>3000</v>
      </c>
    </row>
    <row r="21" spans="1:3" ht="18" customHeight="1" x14ac:dyDescent="0.3">
      <c r="A21" s="1" t="s">
        <v>42</v>
      </c>
      <c r="B21" s="29">
        <v>3000</v>
      </c>
      <c r="C21" s="28">
        <v>4000</v>
      </c>
    </row>
    <row r="22" spans="1:3" ht="18" customHeight="1" x14ac:dyDescent="0.3">
      <c r="A22" s="1" t="s">
        <v>117</v>
      </c>
      <c r="B22" s="29">
        <v>21600</v>
      </c>
      <c r="C22" s="28">
        <v>21600</v>
      </c>
    </row>
    <row r="23" spans="1:3" ht="18" customHeight="1" x14ac:dyDescent="0.3">
      <c r="A23" s="1" t="s">
        <v>126</v>
      </c>
      <c r="B23" s="29">
        <v>520000</v>
      </c>
      <c r="C23" s="28">
        <v>520000</v>
      </c>
    </row>
    <row r="24" spans="1:3" ht="18" customHeight="1" x14ac:dyDescent="0.3">
      <c r="A24" s="1" t="s">
        <v>129</v>
      </c>
      <c r="B24" s="29"/>
      <c r="C24" s="28"/>
    </row>
    <row r="25" spans="1:3" ht="18" customHeight="1" x14ac:dyDescent="0.3">
      <c r="A25" s="1" t="s">
        <v>186</v>
      </c>
      <c r="B25" s="29"/>
      <c r="C25" s="28"/>
    </row>
    <row r="26" spans="1:3" ht="18" customHeight="1" x14ac:dyDescent="0.3">
      <c r="A26" s="1" t="s">
        <v>201</v>
      </c>
      <c r="B26" s="29">
        <v>36700</v>
      </c>
      <c r="C26" s="28"/>
    </row>
    <row r="27" spans="1:3" ht="18" customHeight="1" x14ac:dyDescent="0.3">
      <c r="A27" s="1" t="s">
        <v>154</v>
      </c>
      <c r="B27" s="29">
        <v>3776</v>
      </c>
      <c r="C27" s="28"/>
    </row>
    <row r="28" spans="1:3" ht="15.6" x14ac:dyDescent="0.3">
      <c r="A28" s="1" t="s">
        <v>200</v>
      </c>
      <c r="B28" s="29">
        <v>24175</v>
      </c>
      <c r="C28" s="28"/>
    </row>
    <row r="29" spans="1:3" ht="18" customHeight="1" x14ac:dyDescent="0.3">
      <c r="A29" s="1" t="s">
        <v>64</v>
      </c>
      <c r="B29" s="27">
        <f>SUM(B14:B28)</f>
        <v>1825251</v>
      </c>
      <c r="C29" s="27">
        <f>SUM(C14:C28)</f>
        <v>1860600</v>
      </c>
    </row>
    <row r="30" spans="1:3" ht="18" customHeight="1" x14ac:dyDescent="0.3">
      <c r="A30" s="1"/>
      <c r="B30" s="29"/>
      <c r="C30" s="27"/>
    </row>
    <row r="31" spans="1:3" ht="18" customHeight="1" x14ac:dyDescent="0.3">
      <c r="A31" s="9" t="s">
        <v>107</v>
      </c>
      <c r="B31" s="27">
        <f>SUM(B7,B12,B29)</f>
        <v>2540251</v>
      </c>
      <c r="C31" s="27">
        <f>SUM(C7,C12,C29)</f>
        <v>2655600</v>
      </c>
    </row>
    <row r="32" spans="1:3" ht="18" customHeight="1" x14ac:dyDescent="0.3">
      <c r="A32" s="5"/>
      <c r="B32" s="8"/>
      <c r="C32" s="1"/>
    </row>
    <row r="33" spans="1:3" ht="18" customHeight="1" x14ac:dyDescent="0.35">
      <c r="A33" s="51" t="s">
        <v>192</v>
      </c>
      <c r="B33" s="52"/>
      <c r="C33" s="53"/>
    </row>
    <row r="34" spans="1:3" ht="18" customHeight="1" x14ac:dyDescent="0.3">
      <c r="A34" s="1"/>
      <c r="B34" s="8"/>
      <c r="C34" s="1"/>
    </row>
    <row r="35" spans="1:3" ht="31.2" x14ac:dyDescent="0.3">
      <c r="A35" s="3" t="s">
        <v>9</v>
      </c>
      <c r="B35" s="14" t="s">
        <v>202</v>
      </c>
      <c r="C35" s="14" t="s">
        <v>207</v>
      </c>
    </row>
    <row r="36" spans="1:3" ht="18" customHeight="1" x14ac:dyDescent="0.3">
      <c r="A36" s="1" t="s">
        <v>8</v>
      </c>
      <c r="B36" s="28"/>
      <c r="C36" s="31"/>
    </row>
    <row r="37" spans="1:3" ht="20.100000000000001" customHeight="1" x14ac:dyDescent="0.3">
      <c r="A37" s="1" t="s">
        <v>10</v>
      </c>
      <c r="B37" s="29">
        <v>20000</v>
      </c>
      <c r="C37" s="28">
        <v>22000</v>
      </c>
    </row>
    <row r="38" spans="1:3" ht="20.100000000000001" customHeight="1" x14ac:dyDescent="0.3">
      <c r="A38" s="1" t="s">
        <v>11</v>
      </c>
      <c r="B38" s="29">
        <v>312373</v>
      </c>
      <c r="C38" s="28">
        <v>356000</v>
      </c>
    </row>
    <row r="39" spans="1:3" ht="18" customHeight="1" x14ac:dyDescent="0.3">
      <c r="A39" s="1" t="s">
        <v>12</v>
      </c>
      <c r="B39" s="29">
        <v>18966</v>
      </c>
      <c r="C39" s="28">
        <v>27000</v>
      </c>
    </row>
    <row r="40" spans="1:3" ht="18" customHeight="1" x14ac:dyDescent="0.3">
      <c r="A40" s="1" t="s">
        <v>28</v>
      </c>
      <c r="B40" s="29">
        <v>23915</v>
      </c>
      <c r="C40" s="28">
        <v>30000</v>
      </c>
    </row>
    <row r="41" spans="1:3" ht="18" customHeight="1" x14ac:dyDescent="0.3">
      <c r="A41" s="1" t="s">
        <v>13</v>
      </c>
      <c r="B41" s="38">
        <v>48694</v>
      </c>
      <c r="C41" s="28">
        <v>54900</v>
      </c>
    </row>
    <row r="42" spans="1:3" ht="18" customHeight="1" x14ac:dyDescent="0.3">
      <c r="A42" s="1" t="s">
        <v>14</v>
      </c>
      <c r="B42" s="29">
        <v>8000</v>
      </c>
      <c r="C42" s="28">
        <v>15000</v>
      </c>
    </row>
    <row r="43" spans="1:3" ht="18" customHeight="1" x14ac:dyDescent="0.3">
      <c r="A43" s="1" t="s">
        <v>15</v>
      </c>
      <c r="B43" s="29">
        <v>25000</v>
      </c>
      <c r="C43" s="28">
        <v>25000</v>
      </c>
    </row>
    <row r="44" spans="1:3" ht="18" customHeight="1" x14ac:dyDescent="0.3">
      <c r="A44" s="1" t="s">
        <v>105</v>
      </c>
      <c r="B44" s="29">
        <v>1000</v>
      </c>
      <c r="C44" s="28">
        <v>1000</v>
      </c>
    </row>
    <row r="45" spans="1:3" ht="18" customHeight="1" x14ac:dyDescent="0.3">
      <c r="A45" s="1" t="s">
        <v>35</v>
      </c>
      <c r="B45" s="29">
        <v>7800</v>
      </c>
      <c r="C45" s="28">
        <v>10000</v>
      </c>
    </row>
    <row r="46" spans="1:3" ht="18" customHeight="1" x14ac:dyDescent="0.3">
      <c r="A46" s="1" t="s">
        <v>17</v>
      </c>
      <c r="B46" s="44">
        <v>30000</v>
      </c>
      <c r="C46" s="28">
        <v>35000</v>
      </c>
    </row>
    <row r="47" spans="1:3" ht="18" customHeight="1" x14ac:dyDescent="0.3">
      <c r="A47" s="1" t="s">
        <v>19</v>
      </c>
      <c r="B47" s="29">
        <v>15000</v>
      </c>
      <c r="C47" s="28">
        <v>10000</v>
      </c>
    </row>
    <row r="48" spans="1:3" ht="18" customHeight="1" x14ac:dyDescent="0.3">
      <c r="A48" s="1" t="s">
        <v>31</v>
      </c>
      <c r="B48" s="29">
        <v>17000</v>
      </c>
      <c r="C48" s="28">
        <v>17000</v>
      </c>
    </row>
    <row r="49" spans="1:3" ht="18" customHeight="1" x14ac:dyDescent="0.3">
      <c r="A49" s="1" t="s">
        <v>20</v>
      </c>
      <c r="B49" s="29">
        <v>8000</v>
      </c>
      <c r="C49" s="28">
        <v>6000</v>
      </c>
    </row>
    <row r="50" spans="1:3" ht="18" customHeight="1" x14ac:dyDescent="0.3">
      <c r="A50" s="1" t="s">
        <v>21</v>
      </c>
      <c r="B50" s="29">
        <v>8500</v>
      </c>
      <c r="C50" s="28">
        <v>9000</v>
      </c>
    </row>
    <row r="51" spans="1:3" ht="18" customHeight="1" x14ac:dyDescent="0.3">
      <c r="A51" s="1" t="s">
        <v>22</v>
      </c>
      <c r="B51" s="29">
        <v>3000</v>
      </c>
      <c r="C51" s="28">
        <v>3000</v>
      </c>
    </row>
    <row r="52" spans="1:3" ht="18" customHeight="1" x14ac:dyDescent="0.3">
      <c r="A52" s="1" t="s">
        <v>23</v>
      </c>
      <c r="B52" s="29">
        <v>6500</v>
      </c>
      <c r="C52" s="28">
        <v>5000</v>
      </c>
    </row>
    <row r="53" spans="1:3" ht="18" customHeight="1" x14ac:dyDescent="0.3">
      <c r="A53" s="1" t="s">
        <v>55</v>
      </c>
      <c r="B53" s="29">
        <v>19500</v>
      </c>
      <c r="C53" s="28">
        <v>20000</v>
      </c>
    </row>
    <row r="54" spans="1:3" ht="18" customHeight="1" x14ac:dyDescent="0.3">
      <c r="A54" s="1" t="s">
        <v>24</v>
      </c>
      <c r="B54" s="29">
        <v>2000</v>
      </c>
      <c r="C54" s="28">
        <v>2000</v>
      </c>
    </row>
    <row r="55" spans="1:3" ht="18" customHeight="1" x14ac:dyDescent="0.3">
      <c r="A55" s="1" t="s">
        <v>127</v>
      </c>
      <c r="B55" s="29">
        <v>375000</v>
      </c>
      <c r="C55" s="28">
        <v>420000</v>
      </c>
    </row>
    <row r="56" spans="1:3" ht="18" customHeight="1" x14ac:dyDescent="0.3">
      <c r="A56" s="1" t="s">
        <v>16</v>
      </c>
      <c r="B56" s="29">
        <v>3000</v>
      </c>
      <c r="C56" s="28">
        <v>3000</v>
      </c>
    </row>
    <row r="57" spans="1:3" ht="18" customHeight="1" x14ac:dyDescent="0.3">
      <c r="A57" s="1" t="s">
        <v>67</v>
      </c>
      <c r="B57" s="29">
        <v>3000</v>
      </c>
      <c r="C57" s="28">
        <v>3000</v>
      </c>
    </row>
    <row r="58" spans="1:3" ht="18" customHeight="1" x14ac:dyDescent="0.3">
      <c r="A58" s="1" t="s">
        <v>132</v>
      </c>
      <c r="B58" s="29">
        <v>30000</v>
      </c>
      <c r="C58" s="28">
        <v>22000</v>
      </c>
    </row>
    <row r="59" spans="1:3" ht="18" customHeight="1" x14ac:dyDescent="0.3">
      <c r="A59" s="1"/>
      <c r="B59" s="8"/>
      <c r="C59" s="1"/>
    </row>
    <row r="60" spans="1:3" ht="18" customHeight="1" x14ac:dyDescent="0.35">
      <c r="A60" s="51" t="s">
        <v>193</v>
      </c>
      <c r="B60" s="52"/>
      <c r="C60" s="53"/>
    </row>
    <row r="61" spans="1:3" ht="18" customHeight="1" x14ac:dyDescent="0.3">
      <c r="A61" s="1"/>
      <c r="B61" s="8"/>
      <c r="C61" s="1"/>
    </row>
    <row r="62" spans="1:3" ht="31.2" x14ac:dyDescent="0.3">
      <c r="A62" s="3" t="s">
        <v>9</v>
      </c>
      <c r="B62" s="14" t="s">
        <v>202</v>
      </c>
      <c r="C62" s="14" t="s">
        <v>207</v>
      </c>
    </row>
    <row r="63" spans="1:3" ht="18" customHeight="1" x14ac:dyDescent="0.3">
      <c r="A63" s="1" t="s">
        <v>8</v>
      </c>
      <c r="B63" s="28"/>
      <c r="C63" s="31"/>
    </row>
    <row r="64" spans="1:3" ht="18" customHeight="1" x14ac:dyDescent="0.3">
      <c r="A64" s="1" t="s">
        <v>18</v>
      </c>
      <c r="B64" s="29">
        <v>9500</v>
      </c>
      <c r="C64" s="28">
        <v>6000</v>
      </c>
    </row>
    <row r="65" spans="1:3" ht="18" customHeight="1" x14ac:dyDescent="0.3">
      <c r="A65" s="1" t="s">
        <v>66</v>
      </c>
      <c r="B65" s="29">
        <v>7000</v>
      </c>
      <c r="C65" s="28">
        <v>5000</v>
      </c>
    </row>
    <row r="66" spans="1:3" ht="18" customHeight="1" x14ac:dyDescent="0.3">
      <c r="A66" s="1" t="s">
        <v>25</v>
      </c>
      <c r="B66" s="29">
        <v>25000</v>
      </c>
      <c r="C66" s="28">
        <v>25000</v>
      </c>
    </row>
    <row r="67" spans="1:3" ht="18" customHeight="1" x14ac:dyDescent="0.3">
      <c r="A67" s="1" t="s">
        <v>27</v>
      </c>
      <c r="B67" s="29">
        <v>15000</v>
      </c>
      <c r="C67" s="28">
        <v>15000</v>
      </c>
    </row>
    <row r="68" spans="1:3" ht="18" customHeight="1" x14ac:dyDescent="0.3">
      <c r="A68" s="1" t="s">
        <v>80</v>
      </c>
      <c r="B68" s="48">
        <v>15000</v>
      </c>
      <c r="C68" s="28">
        <v>8900</v>
      </c>
    </row>
    <row r="69" spans="1:3" ht="18" customHeight="1" x14ac:dyDescent="0.3">
      <c r="A69" s="1" t="s">
        <v>97</v>
      </c>
      <c r="B69" s="29">
        <v>108100</v>
      </c>
      <c r="C69" s="28">
        <v>109200</v>
      </c>
    </row>
    <row r="70" spans="1:3" ht="18" customHeight="1" x14ac:dyDescent="0.3">
      <c r="A70" s="1" t="s">
        <v>30</v>
      </c>
      <c r="B70" s="29">
        <v>701650</v>
      </c>
      <c r="C70" s="28">
        <v>799800</v>
      </c>
    </row>
    <row r="71" spans="1:3" ht="18" customHeight="1" x14ac:dyDescent="0.3">
      <c r="A71" s="1" t="s">
        <v>26</v>
      </c>
      <c r="B71" s="29">
        <v>450000</v>
      </c>
      <c r="C71" s="28">
        <v>500000</v>
      </c>
    </row>
    <row r="72" spans="1:3" ht="18" customHeight="1" x14ac:dyDescent="0.3">
      <c r="A72" s="1" t="s">
        <v>152</v>
      </c>
      <c r="B72" s="29">
        <v>170000</v>
      </c>
      <c r="C72" s="28">
        <v>70000</v>
      </c>
    </row>
    <row r="73" spans="1:3" ht="18" customHeight="1" x14ac:dyDescent="0.3">
      <c r="A73" s="1" t="s">
        <v>155</v>
      </c>
      <c r="B73" s="44">
        <v>5000</v>
      </c>
      <c r="C73" s="28">
        <v>10000</v>
      </c>
    </row>
    <row r="74" spans="1:3" ht="18" customHeight="1" x14ac:dyDescent="0.3">
      <c r="A74" s="1" t="s">
        <v>153</v>
      </c>
      <c r="B74" s="29">
        <v>500</v>
      </c>
      <c r="C74" s="28">
        <v>500</v>
      </c>
    </row>
    <row r="75" spans="1:3" ht="18" customHeight="1" x14ac:dyDescent="0.3">
      <c r="A75" s="1" t="s">
        <v>156</v>
      </c>
      <c r="B75" s="29">
        <v>36700</v>
      </c>
      <c r="C75" s="28"/>
    </row>
    <row r="76" spans="1:3" ht="18" customHeight="1" x14ac:dyDescent="0.3">
      <c r="A76" s="1" t="s">
        <v>157</v>
      </c>
      <c r="B76" s="29">
        <v>3776</v>
      </c>
      <c r="C76" s="28"/>
    </row>
    <row r="77" spans="1:3" s="37" customFormat="1" ht="18" customHeight="1" x14ac:dyDescent="0.3">
      <c r="A77" s="1"/>
      <c r="B77" s="29"/>
      <c r="C77" s="36"/>
    </row>
    <row r="78" spans="1:3" s="37" customFormat="1" ht="18" customHeight="1" x14ac:dyDescent="0.3">
      <c r="A78" s="34"/>
      <c r="B78" s="29"/>
      <c r="C78" s="36"/>
    </row>
    <row r="79" spans="1:3" ht="18" customHeight="1" x14ac:dyDescent="0.3">
      <c r="A79" s="1" t="s">
        <v>29</v>
      </c>
      <c r="B79" s="27">
        <f>SUM(B64:B76,B37:B58)</f>
        <v>2533474</v>
      </c>
      <c r="C79" s="27">
        <f>SUM(C64:C76,C37:C58)</f>
        <v>2645300</v>
      </c>
    </row>
    <row r="80" spans="1:3" ht="18" customHeight="1" x14ac:dyDescent="0.3">
      <c r="A80" s="1" t="s">
        <v>8</v>
      </c>
      <c r="B80" s="44"/>
      <c r="C80" s="31"/>
    </row>
    <row r="81" spans="1:3" ht="18" customHeight="1" x14ac:dyDescent="0.3">
      <c r="A81" s="9" t="s">
        <v>108</v>
      </c>
      <c r="B81" s="27">
        <f>SUM(B31-B79)</f>
        <v>6777</v>
      </c>
      <c r="C81" s="27">
        <f>SUM(C31-C79)</f>
        <v>10300</v>
      </c>
    </row>
    <row r="82" spans="1:3" ht="18" customHeight="1" x14ac:dyDescent="0.3">
      <c r="A82" s="1"/>
      <c r="B82" s="7"/>
      <c r="C82" s="1"/>
    </row>
    <row r="83" spans="1:3" ht="18" customHeight="1" x14ac:dyDescent="0.3">
      <c r="A83" s="1"/>
      <c r="B83" s="1"/>
      <c r="C83" s="1"/>
    </row>
    <row r="84" spans="1:3" ht="18" customHeight="1" x14ac:dyDescent="0.3">
      <c r="A84" s="1"/>
      <c r="B84" s="8"/>
      <c r="C84" s="1"/>
    </row>
    <row r="85" spans="1:3" ht="18" customHeight="1" x14ac:dyDescent="0.3">
      <c r="A85" s="1"/>
      <c r="B85" s="8"/>
      <c r="C85" s="1"/>
    </row>
    <row r="86" spans="1:3" ht="18" customHeight="1" x14ac:dyDescent="0.3">
      <c r="A86" s="1"/>
      <c r="B86" s="8"/>
      <c r="C86" s="1"/>
    </row>
    <row r="87" spans="1:3" s="1" customFormat="1" ht="15.6" x14ac:dyDescent="0.3">
      <c r="B87" s="8"/>
    </row>
    <row r="88" spans="1:3" s="1" customFormat="1" ht="15.75" customHeight="1" x14ac:dyDescent="0.35">
      <c r="A88" s="51" t="s">
        <v>194</v>
      </c>
      <c r="B88" s="53"/>
      <c r="C88" s="53"/>
    </row>
    <row r="89" spans="1:3" s="1" customFormat="1" ht="15.6" x14ac:dyDescent="0.3">
      <c r="A89" s="8"/>
    </row>
    <row r="90" spans="1:3" s="1" customFormat="1" ht="31.2" x14ac:dyDescent="0.3">
      <c r="A90" s="3" t="s">
        <v>0</v>
      </c>
      <c r="B90" s="14" t="s">
        <v>202</v>
      </c>
      <c r="C90" s="14" t="s">
        <v>207</v>
      </c>
    </row>
    <row r="91" spans="1:3" s="1" customFormat="1" ht="15.6" x14ac:dyDescent="0.3">
      <c r="A91" s="1" t="s">
        <v>8</v>
      </c>
      <c r="B91" s="31"/>
      <c r="C91" s="31"/>
    </row>
    <row r="92" spans="1:3" s="1" customFormat="1" ht="15.6" x14ac:dyDescent="0.3">
      <c r="A92" s="1" t="s">
        <v>33</v>
      </c>
      <c r="B92" s="29">
        <v>1565000</v>
      </c>
      <c r="C92" s="28">
        <v>1600000</v>
      </c>
    </row>
    <row r="93" spans="1:3" s="1" customFormat="1" ht="15.6" x14ac:dyDescent="0.3">
      <c r="A93" s="1" t="s">
        <v>34</v>
      </c>
      <c r="B93" s="45">
        <v>-510000</v>
      </c>
      <c r="C93" s="28">
        <v>-490000</v>
      </c>
    </row>
    <row r="94" spans="1:3" s="1" customFormat="1" ht="15.6" x14ac:dyDescent="0.3">
      <c r="B94" s="29"/>
      <c r="C94" s="31"/>
    </row>
    <row r="95" spans="1:3" s="1" customFormat="1" ht="15.6" x14ac:dyDescent="0.3">
      <c r="A95" s="2" t="s">
        <v>44</v>
      </c>
      <c r="B95" s="27">
        <f>SUM(B92:B93)</f>
        <v>1055000</v>
      </c>
      <c r="C95" s="27">
        <f>SUM(C92:C93)</f>
        <v>1110000</v>
      </c>
    </row>
    <row r="96" spans="1:3" s="1" customFormat="1" ht="15.6" x14ac:dyDescent="0.3">
      <c r="B96" s="35"/>
      <c r="C96" s="31"/>
    </row>
    <row r="97" spans="1:3" s="1" customFormat="1" ht="15.6" x14ac:dyDescent="0.3">
      <c r="A97" s="4" t="s">
        <v>99</v>
      </c>
      <c r="B97" s="29"/>
      <c r="C97" s="31"/>
    </row>
    <row r="98" spans="1:3" s="1" customFormat="1" ht="15.6" x14ac:dyDescent="0.3">
      <c r="A98" s="1" t="s">
        <v>57</v>
      </c>
      <c r="B98" s="29">
        <v>40000</v>
      </c>
      <c r="C98" s="28">
        <v>40000</v>
      </c>
    </row>
    <row r="99" spans="1:3" s="1" customFormat="1" ht="15.6" x14ac:dyDescent="0.3">
      <c r="A99" s="1" t="s">
        <v>58</v>
      </c>
      <c r="B99" s="29">
        <v>200</v>
      </c>
      <c r="C99" s="28">
        <v>500</v>
      </c>
    </row>
    <row r="100" spans="1:3" s="1" customFormat="1" ht="15.6" x14ac:dyDescent="0.3">
      <c r="A100" s="1" t="s">
        <v>37</v>
      </c>
      <c r="B100" s="29">
        <v>1000</v>
      </c>
      <c r="C100" s="28">
        <v>2000</v>
      </c>
    </row>
    <row r="101" spans="1:3" s="1" customFormat="1" ht="15.6" x14ac:dyDescent="0.3">
      <c r="A101" s="1" t="s">
        <v>38</v>
      </c>
      <c r="B101" s="44">
        <v>1500</v>
      </c>
      <c r="C101" s="28">
        <v>1500</v>
      </c>
    </row>
    <row r="102" spans="1:3" ht="15.6" x14ac:dyDescent="0.3">
      <c r="A102" s="1" t="s">
        <v>39</v>
      </c>
      <c r="B102" s="29">
        <v>5000</v>
      </c>
      <c r="C102" s="28">
        <v>5000</v>
      </c>
    </row>
    <row r="103" spans="1:3" ht="15.6" x14ac:dyDescent="0.3">
      <c r="A103" s="1"/>
      <c r="B103" s="29"/>
      <c r="C103" s="28"/>
    </row>
    <row r="104" spans="1:3" ht="15.6" x14ac:dyDescent="0.3">
      <c r="A104" s="1" t="s">
        <v>41</v>
      </c>
      <c r="B104" s="29">
        <v>500</v>
      </c>
      <c r="C104" s="28">
        <v>500</v>
      </c>
    </row>
    <row r="105" spans="1:3" ht="15.6" x14ac:dyDescent="0.3">
      <c r="A105" s="1" t="s">
        <v>36</v>
      </c>
      <c r="B105" s="29">
        <v>30000</v>
      </c>
      <c r="C105" s="28">
        <v>30000</v>
      </c>
    </row>
    <row r="106" spans="1:3" ht="15.6" x14ac:dyDescent="0.3">
      <c r="A106" s="1" t="s">
        <v>189</v>
      </c>
      <c r="B106" s="29">
        <v>13000</v>
      </c>
      <c r="C106" s="28"/>
    </row>
    <row r="107" spans="1:3" ht="15.6" x14ac:dyDescent="0.3">
      <c r="A107" s="1" t="s">
        <v>134</v>
      </c>
      <c r="B107" s="29">
        <v>45000</v>
      </c>
      <c r="C107" s="28">
        <v>100000</v>
      </c>
    </row>
    <row r="108" spans="1:3" ht="15.6" x14ac:dyDescent="0.3">
      <c r="A108" s="1" t="s">
        <v>158</v>
      </c>
      <c r="B108" s="44">
        <v>90000</v>
      </c>
      <c r="C108" s="29">
        <v>95000</v>
      </c>
    </row>
    <row r="109" spans="1:3" ht="15.6" x14ac:dyDescent="0.3">
      <c r="A109" s="1" t="s">
        <v>160</v>
      </c>
      <c r="B109" s="29">
        <v>71500</v>
      </c>
      <c r="C109" s="28">
        <v>71500</v>
      </c>
    </row>
    <row r="110" spans="1:3" ht="15.6" x14ac:dyDescent="0.3">
      <c r="A110" s="1" t="s">
        <v>159</v>
      </c>
      <c r="B110" s="29"/>
      <c r="C110" s="30"/>
    </row>
    <row r="111" spans="1:3" ht="15.6" x14ac:dyDescent="0.3">
      <c r="A111" s="1" t="s">
        <v>161</v>
      </c>
      <c r="B111" s="29">
        <v>139135</v>
      </c>
      <c r="C111" s="29">
        <v>139135</v>
      </c>
    </row>
    <row r="112" spans="1:3" ht="15.6" x14ac:dyDescent="0.3">
      <c r="A112" s="1" t="s">
        <v>162</v>
      </c>
      <c r="B112" s="29"/>
      <c r="C112" s="30"/>
    </row>
    <row r="113" spans="1:3" ht="15.6" x14ac:dyDescent="0.3">
      <c r="A113" s="1" t="s">
        <v>160</v>
      </c>
      <c r="B113" s="29">
        <v>7248</v>
      </c>
      <c r="C113" s="29">
        <v>7248</v>
      </c>
    </row>
    <row r="114" spans="1:3" ht="15.6" x14ac:dyDescent="0.3">
      <c r="A114" s="1" t="s">
        <v>163</v>
      </c>
      <c r="B114" s="29"/>
      <c r="C114" s="30"/>
    </row>
    <row r="115" spans="1:3" ht="15.6" x14ac:dyDescent="0.3">
      <c r="A115" s="1" t="s">
        <v>172</v>
      </c>
      <c r="B115" s="29">
        <v>209000</v>
      </c>
      <c r="C115" s="28"/>
    </row>
    <row r="116" spans="1:3" ht="15.6" x14ac:dyDescent="0.3">
      <c r="A116" s="1" t="s">
        <v>188</v>
      </c>
      <c r="B116" s="29">
        <v>337948</v>
      </c>
      <c r="C116" s="30"/>
    </row>
    <row r="117" spans="1:3" ht="15.6" x14ac:dyDescent="0.3">
      <c r="A117" s="1"/>
      <c r="B117" s="29"/>
      <c r="C117" s="30"/>
    </row>
    <row r="118" spans="1:3" ht="15.6" x14ac:dyDescent="0.3">
      <c r="A118" s="2" t="s">
        <v>52</v>
      </c>
      <c r="B118" s="27">
        <f>SUM(B98:B117)</f>
        <v>991031</v>
      </c>
      <c r="C118" s="27">
        <f>SUM(C98:C116)</f>
        <v>492383</v>
      </c>
    </row>
    <row r="119" spans="1:3" ht="15.6" x14ac:dyDescent="0.3">
      <c r="A119" s="1"/>
      <c r="B119" s="29"/>
      <c r="C119" s="31"/>
    </row>
    <row r="120" spans="1:3" ht="15.6" x14ac:dyDescent="0.3">
      <c r="A120" s="6" t="s">
        <v>65</v>
      </c>
      <c r="B120" s="27">
        <f>SUM(B95+B118)</f>
        <v>2046031</v>
      </c>
      <c r="C120" s="27">
        <f>SUM(C95+C118)</f>
        <v>1602383</v>
      </c>
    </row>
    <row r="121" spans="1:3" ht="15.6" x14ac:dyDescent="0.3">
      <c r="A121" s="6"/>
      <c r="B121" s="43"/>
      <c r="C121" s="7"/>
    </row>
    <row r="122" spans="1:3" ht="15.6" x14ac:dyDescent="0.3">
      <c r="A122" s="1"/>
      <c r="B122" s="8"/>
      <c r="C122" s="1"/>
    </row>
    <row r="123" spans="1:3" ht="15.6" x14ac:dyDescent="0.3">
      <c r="A123" s="1"/>
      <c r="B123" s="8"/>
      <c r="C123" s="1"/>
    </row>
    <row r="124" spans="1:3" ht="18" x14ac:dyDescent="0.35">
      <c r="A124" s="51" t="s">
        <v>194</v>
      </c>
      <c r="B124" s="52"/>
      <c r="C124" s="53"/>
    </row>
    <row r="125" spans="1:3" ht="15.6" x14ac:dyDescent="0.3">
      <c r="A125" s="1"/>
      <c r="B125" s="8"/>
      <c r="C125" s="1"/>
    </row>
    <row r="126" spans="1:3" ht="31.2" x14ac:dyDescent="0.3">
      <c r="A126" s="3" t="s">
        <v>9</v>
      </c>
      <c r="B126" s="14" t="s">
        <v>202</v>
      </c>
      <c r="C126" s="14" t="s">
        <v>207</v>
      </c>
    </row>
    <row r="127" spans="1:3" ht="15.6" x14ac:dyDescent="0.3">
      <c r="A127" s="1"/>
      <c r="B127" s="28"/>
      <c r="C127" s="31"/>
    </row>
    <row r="128" spans="1:3" ht="15.6" x14ac:dyDescent="0.3">
      <c r="A128" s="1" t="s">
        <v>11</v>
      </c>
      <c r="B128" s="29">
        <v>411266</v>
      </c>
      <c r="C128" s="28">
        <v>462000</v>
      </c>
    </row>
    <row r="129" spans="1:3" ht="15.6" x14ac:dyDescent="0.3">
      <c r="A129" s="1" t="s">
        <v>12</v>
      </c>
      <c r="B129" s="29">
        <v>22908</v>
      </c>
      <c r="C129" s="28">
        <v>31000</v>
      </c>
    </row>
    <row r="130" spans="1:3" ht="15.6" x14ac:dyDescent="0.3">
      <c r="A130" s="1" t="s">
        <v>28</v>
      </c>
      <c r="B130" s="29">
        <v>31522</v>
      </c>
      <c r="C130" s="28">
        <v>38000</v>
      </c>
    </row>
    <row r="131" spans="1:3" ht="15.6" x14ac:dyDescent="0.3">
      <c r="A131" s="1" t="s">
        <v>13</v>
      </c>
      <c r="B131" s="29">
        <v>75944</v>
      </c>
      <c r="C131" s="28">
        <v>84000</v>
      </c>
    </row>
    <row r="132" spans="1:3" ht="15.6" x14ac:dyDescent="0.3">
      <c r="A132" s="1" t="s">
        <v>14</v>
      </c>
      <c r="B132" s="29">
        <v>118000</v>
      </c>
      <c r="C132" s="28">
        <v>120000</v>
      </c>
    </row>
    <row r="133" spans="1:3" ht="15.6" x14ac:dyDescent="0.3">
      <c r="A133" s="1" t="s">
        <v>70</v>
      </c>
      <c r="B133" s="29">
        <v>8000</v>
      </c>
      <c r="C133" s="28">
        <v>8000</v>
      </c>
    </row>
    <row r="134" spans="1:3" ht="15.6" x14ac:dyDescent="0.3">
      <c r="A134" s="1" t="s">
        <v>22</v>
      </c>
      <c r="B134" s="29">
        <v>12000</v>
      </c>
      <c r="C134" s="28">
        <v>13000</v>
      </c>
    </row>
    <row r="135" spans="1:3" ht="15.6" x14ac:dyDescent="0.3">
      <c r="A135" s="1" t="s">
        <v>16</v>
      </c>
      <c r="B135" s="29">
        <v>6000</v>
      </c>
      <c r="C135" s="28">
        <v>6000</v>
      </c>
    </row>
    <row r="136" spans="1:3" ht="15.6" x14ac:dyDescent="0.3">
      <c r="A136" s="1" t="s">
        <v>35</v>
      </c>
      <c r="B136" s="29">
        <v>31000</v>
      </c>
      <c r="C136" s="28">
        <v>36000</v>
      </c>
    </row>
    <row r="137" spans="1:3" ht="15.6" x14ac:dyDescent="0.3">
      <c r="A137" s="1" t="s">
        <v>17</v>
      </c>
      <c r="B137" s="44">
        <v>120000</v>
      </c>
      <c r="C137" s="28">
        <v>110000</v>
      </c>
    </row>
    <row r="138" spans="1:3" ht="15.6" x14ac:dyDescent="0.3">
      <c r="A138" s="1" t="s">
        <v>18</v>
      </c>
      <c r="B138" s="29">
        <v>50000</v>
      </c>
      <c r="C138" s="28">
        <v>30000</v>
      </c>
    </row>
    <row r="139" spans="1:3" ht="15.6" x14ac:dyDescent="0.3">
      <c r="A139" s="1" t="s">
        <v>49</v>
      </c>
      <c r="B139" s="29">
        <v>18000</v>
      </c>
      <c r="C139" s="28">
        <v>25000</v>
      </c>
    </row>
    <row r="140" spans="1:3" ht="15.6" x14ac:dyDescent="0.3">
      <c r="A140" s="1" t="s">
        <v>50</v>
      </c>
      <c r="B140" s="29">
        <v>30000</v>
      </c>
      <c r="C140" s="28">
        <v>40000</v>
      </c>
    </row>
    <row r="141" spans="1:3" ht="15.6" x14ac:dyDescent="0.3">
      <c r="A141" s="1" t="s">
        <v>51</v>
      </c>
      <c r="B141" s="29">
        <v>70000</v>
      </c>
      <c r="C141" s="28">
        <v>80000</v>
      </c>
    </row>
    <row r="142" spans="1:3" ht="15.6" x14ac:dyDescent="0.3">
      <c r="A142" s="1" t="s">
        <v>31</v>
      </c>
      <c r="B142" s="29">
        <v>18000</v>
      </c>
      <c r="C142" s="28">
        <v>12000</v>
      </c>
    </row>
    <row r="143" spans="1:3" ht="15.6" x14ac:dyDescent="0.3">
      <c r="A143" s="1" t="s">
        <v>20</v>
      </c>
      <c r="B143" s="29">
        <v>2000</v>
      </c>
      <c r="C143" s="28">
        <v>2000</v>
      </c>
    </row>
    <row r="144" spans="1:3" ht="15.6" x14ac:dyDescent="0.3">
      <c r="A144" s="1" t="s">
        <v>45</v>
      </c>
      <c r="B144" s="29">
        <v>3000</v>
      </c>
      <c r="C144" s="28">
        <v>3000</v>
      </c>
    </row>
    <row r="145" spans="1:3" ht="15.6" x14ac:dyDescent="0.3">
      <c r="A145" s="1" t="s">
        <v>46</v>
      </c>
      <c r="B145" s="29">
        <v>18000</v>
      </c>
      <c r="C145" s="28">
        <v>18000</v>
      </c>
    </row>
    <row r="146" spans="1:3" ht="15.6" x14ac:dyDescent="0.3">
      <c r="A146" s="1" t="s">
        <v>55</v>
      </c>
      <c r="B146" s="29">
        <v>4000</v>
      </c>
      <c r="C146" s="28">
        <v>4000</v>
      </c>
    </row>
    <row r="147" spans="1:3" ht="15.6" x14ac:dyDescent="0.3">
      <c r="A147" s="1" t="s">
        <v>47</v>
      </c>
      <c r="B147" s="29">
        <v>30000</v>
      </c>
      <c r="C147" s="28">
        <v>25000</v>
      </c>
    </row>
    <row r="148" spans="1:3" ht="15.6" x14ac:dyDescent="0.3">
      <c r="A148" s="1" t="s">
        <v>81</v>
      </c>
      <c r="B148" s="29"/>
      <c r="C148" s="28"/>
    </row>
    <row r="149" spans="1:3" ht="15.6" x14ac:dyDescent="0.3">
      <c r="A149" s="1" t="s">
        <v>53</v>
      </c>
      <c r="B149" s="29">
        <v>5000</v>
      </c>
      <c r="C149" s="28">
        <v>5000</v>
      </c>
    </row>
    <row r="150" spans="1:3" ht="15.6" x14ac:dyDescent="0.3">
      <c r="A150" s="1" t="s">
        <v>54</v>
      </c>
      <c r="B150" s="29">
        <v>1500</v>
      </c>
      <c r="C150" s="28">
        <v>1500</v>
      </c>
    </row>
    <row r="151" spans="1:3" ht="15.6" x14ac:dyDescent="0.3">
      <c r="A151" s="1" t="s">
        <v>8</v>
      </c>
      <c r="B151" s="8"/>
      <c r="C151" s="1"/>
    </row>
    <row r="152" spans="1:3" ht="15.6" x14ac:dyDescent="0.3">
      <c r="A152" s="1"/>
      <c r="B152" s="8"/>
      <c r="C152" s="1"/>
    </row>
    <row r="153" spans="1:3" ht="18" x14ac:dyDescent="0.35">
      <c r="A153" s="51" t="s">
        <v>194</v>
      </c>
      <c r="B153" s="52"/>
      <c r="C153" s="53"/>
    </row>
    <row r="154" spans="1:3" ht="15.6" x14ac:dyDescent="0.3">
      <c r="A154" s="1"/>
      <c r="B154" s="8"/>
      <c r="C154" s="1"/>
    </row>
    <row r="155" spans="1:3" ht="31.2" x14ac:dyDescent="0.3">
      <c r="A155" s="3" t="s">
        <v>9</v>
      </c>
      <c r="B155" s="14" t="s">
        <v>202</v>
      </c>
      <c r="C155" s="14" t="s">
        <v>207</v>
      </c>
    </row>
    <row r="156" spans="1:3" ht="15.6" x14ac:dyDescent="0.3">
      <c r="A156" s="1" t="s">
        <v>8</v>
      </c>
      <c r="B156" s="28"/>
      <c r="C156" s="31"/>
    </row>
    <row r="157" spans="1:3" ht="15.6" x14ac:dyDescent="0.3">
      <c r="A157" s="1" t="s">
        <v>66</v>
      </c>
      <c r="B157" s="29">
        <v>6000</v>
      </c>
      <c r="C157" s="28">
        <v>4000</v>
      </c>
    </row>
    <row r="158" spans="1:3" ht="15.6" x14ac:dyDescent="0.3">
      <c r="A158" s="1" t="s">
        <v>67</v>
      </c>
      <c r="B158" s="29">
        <v>4000</v>
      </c>
      <c r="C158" s="28">
        <v>4000</v>
      </c>
    </row>
    <row r="159" spans="1:3" ht="15.6" x14ac:dyDescent="0.3">
      <c r="A159" s="1" t="s">
        <v>25</v>
      </c>
      <c r="B159" s="29">
        <v>13000</v>
      </c>
      <c r="C159" s="28">
        <v>13000</v>
      </c>
    </row>
    <row r="160" spans="1:3" ht="15.6" x14ac:dyDescent="0.3">
      <c r="A160" s="1" t="s">
        <v>56</v>
      </c>
      <c r="B160" s="29">
        <v>75000</v>
      </c>
      <c r="C160" s="28">
        <v>100000</v>
      </c>
    </row>
    <row r="161" spans="1:3" ht="15.6" x14ac:dyDescent="0.3">
      <c r="A161" s="1" t="s">
        <v>181</v>
      </c>
      <c r="B161" s="48">
        <v>4000</v>
      </c>
      <c r="C161" s="28">
        <v>5000</v>
      </c>
    </row>
    <row r="162" spans="1:3" ht="15.6" x14ac:dyDescent="0.3">
      <c r="A162" s="1" t="s">
        <v>164</v>
      </c>
      <c r="B162" s="29">
        <v>90000</v>
      </c>
      <c r="C162" s="28">
        <v>95000</v>
      </c>
    </row>
    <row r="163" spans="1:3" ht="15.6" x14ac:dyDescent="0.3">
      <c r="A163" s="1" t="s">
        <v>165</v>
      </c>
      <c r="B163" s="29">
        <v>71500</v>
      </c>
      <c r="C163" s="28">
        <v>71500</v>
      </c>
    </row>
    <row r="164" spans="1:3" ht="15.6" x14ac:dyDescent="0.3">
      <c r="A164" s="1" t="s">
        <v>166</v>
      </c>
      <c r="B164" s="29"/>
      <c r="C164" s="28"/>
    </row>
    <row r="165" spans="1:3" ht="15.6" x14ac:dyDescent="0.3">
      <c r="A165" s="1" t="s">
        <v>165</v>
      </c>
      <c r="B165" s="29">
        <v>139135</v>
      </c>
      <c r="C165" s="28">
        <v>139135</v>
      </c>
    </row>
    <row r="166" spans="1:3" ht="15.6" x14ac:dyDescent="0.3">
      <c r="A166" s="1" t="s">
        <v>167</v>
      </c>
      <c r="B166" s="44"/>
      <c r="C166" s="28"/>
    </row>
    <row r="167" spans="1:3" ht="15.6" x14ac:dyDescent="0.3">
      <c r="A167" s="1" t="s">
        <v>165</v>
      </c>
      <c r="B167" s="29">
        <v>7248</v>
      </c>
      <c r="C167" s="28">
        <v>7248</v>
      </c>
    </row>
    <row r="168" spans="1:3" ht="15.6" x14ac:dyDescent="0.3">
      <c r="A168" s="1" t="s">
        <v>168</v>
      </c>
      <c r="B168" s="29"/>
      <c r="C168" s="28"/>
    </row>
    <row r="169" spans="1:3" ht="15.6" x14ac:dyDescent="0.3">
      <c r="A169" s="1" t="s">
        <v>172</v>
      </c>
      <c r="B169" s="29">
        <v>259000</v>
      </c>
      <c r="C169" s="28"/>
    </row>
    <row r="170" spans="1:3" ht="15.6" x14ac:dyDescent="0.3">
      <c r="A170" s="1" t="s">
        <v>182</v>
      </c>
      <c r="B170" s="33"/>
      <c r="C170" s="28"/>
    </row>
    <row r="171" spans="1:3" ht="15.6" x14ac:dyDescent="0.3">
      <c r="A171" s="1" t="s">
        <v>187</v>
      </c>
      <c r="B171" s="29">
        <v>337948</v>
      </c>
      <c r="C171" s="28"/>
    </row>
    <row r="172" spans="1:3" ht="15.6" x14ac:dyDescent="0.3">
      <c r="A172" s="1"/>
      <c r="B172" s="29"/>
      <c r="C172" s="31"/>
    </row>
    <row r="173" spans="1:3" ht="15.6" x14ac:dyDescent="0.3">
      <c r="A173" s="2" t="s">
        <v>43</v>
      </c>
      <c r="B173" s="32">
        <f>SUM(B157:B171,B128:B150)</f>
        <v>2092971</v>
      </c>
      <c r="C173" s="27">
        <f>SUM(C157:C171,C128:C150)</f>
        <v>1592383</v>
      </c>
    </row>
    <row r="174" spans="1:3" ht="15.6" x14ac:dyDescent="0.3">
      <c r="A174" s="2"/>
      <c r="B174" s="29"/>
      <c r="C174" s="31"/>
    </row>
    <row r="175" spans="1:3" ht="15.6" x14ac:dyDescent="0.3">
      <c r="A175" s="5" t="s">
        <v>109</v>
      </c>
      <c r="B175" s="27">
        <f>SUM(B120-B173)</f>
        <v>-46940</v>
      </c>
      <c r="C175" s="27">
        <f>SUM(C120-C173)</f>
        <v>10000</v>
      </c>
    </row>
    <row r="176" spans="1:3" ht="15.6" x14ac:dyDescent="0.3">
      <c r="A176" s="1"/>
      <c r="B176" s="8"/>
      <c r="C176" s="1"/>
    </row>
    <row r="177" spans="1:3" ht="15.6" x14ac:dyDescent="0.3">
      <c r="A177" s="1"/>
      <c r="B177" s="8"/>
      <c r="C177" s="1"/>
    </row>
    <row r="178" spans="1:3" ht="15.6" x14ac:dyDescent="0.3">
      <c r="A178" s="1"/>
      <c r="B178" s="8"/>
      <c r="C178" s="1"/>
    </row>
    <row r="179" spans="1:3" ht="15.6" x14ac:dyDescent="0.3">
      <c r="A179" s="1"/>
      <c r="B179" s="8"/>
      <c r="C179" s="1"/>
    </row>
    <row r="180" spans="1:3" ht="15.6" x14ac:dyDescent="0.3">
      <c r="A180" s="1"/>
      <c r="B180" s="8"/>
      <c r="C180" s="1"/>
    </row>
    <row r="181" spans="1:3" ht="15.6" x14ac:dyDescent="0.3">
      <c r="A181" s="1"/>
      <c r="B181" s="8"/>
      <c r="C181" s="1"/>
    </row>
    <row r="182" spans="1:3" ht="15.6" x14ac:dyDescent="0.3">
      <c r="A182" s="1"/>
      <c r="B182" s="8"/>
      <c r="C182" s="1"/>
    </row>
    <row r="183" spans="1:3" ht="15.6" x14ac:dyDescent="0.3">
      <c r="A183" s="1"/>
      <c r="B183" s="8"/>
      <c r="C183" s="1"/>
    </row>
    <row r="184" spans="1:3" ht="18" x14ac:dyDescent="0.35">
      <c r="A184" s="51" t="s">
        <v>195</v>
      </c>
      <c r="B184" s="52"/>
      <c r="C184" s="53"/>
    </row>
    <row r="185" spans="1:3" ht="15.6" x14ac:dyDescent="0.3">
      <c r="A185" s="1"/>
      <c r="B185" s="8"/>
      <c r="C185" s="1"/>
    </row>
    <row r="186" spans="1:3" ht="31.2" x14ac:dyDescent="0.3">
      <c r="A186" s="3" t="s">
        <v>9</v>
      </c>
      <c r="B186" s="14" t="s">
        <v>202</v>
      </c>
      <c r="C186" s="14" t="s">
        <v>207</v>
      </c>
    </row>
    <row r="187" spans="1:3" ht="15.6" x14ac:dyDescent="0.3">
      <c r="A187" s="1" t="s">
        <v>8</v>
      </c>
      <c r="B187" s="28"/>
      <c r="C187" s="31"/>
    </row>
    <row r="188" spans="1:3" ht="15.6" x14ac:dyDescent="0.3">
      <c r="A188" s="1" t="s">
        <v>11</v>
      </c>
      <c r="B188" s="29">
        <v>410000</v>
      </c>
      <c r="C188" s="28">
        <v>448000</v>
      </c>
    </row>
    <row r="189" spans="1:3" ht="15.6" x14ac:dyDescent="0.3">
      <c r="A189" s="1" t="s">
        <v>12</v>
      </c>
      <c r="B189" s="29">
        <v>25000</v>
      </c>
      <c r="C189" s="28">
        <v>31000</v>
      </c>
    </row>
    <row r="190" spans="1:3" ht="15.6" x14ac:dyDescent="0.3">
      <c r="A190" s="1" t="s">
        <v>28</v>
      </c>
      <c r="B190" s="29">
        <v>30000</v>
      </c>
      <c r="C190" s="28">
        <v>35000</v>
      </c>
    </row>
    <row r="191" spans="1:3" ht="15.6" x14ac:dyDescent="0.3">
      <c r="A191" s="1" t="s">
        <v>13</v>
      </c>
      <c r="B191" s="29">
        <v>66350</v>
      </c>
      <c r="C191" s="28">
        <v>72000</v>
      </c>
    </row>
    <row r="192" spans="1:3" ht="15.6" x14ac:dyDescent="0.3">
      <c r="A192" s="1"/>
      <c r="B192" s="48">
        <v>3000</v>
      </c>
      <c r="C192" s="28"/>
    </row>
    <row r="193" spans="1:3" ht="15.6" x14ac:dyDescent="0.3">
      <c r="A193" s="1" t="s">
        <v>35</v>
      </c>
      <c r="B193" s="29">
        <v>30000</v>
      </c>
      <c r="C193" s="28">
        <v>37000</v>
      </c>
    </row>
    <row r="194" spans="1:3" ht="15.6" x14ac:dyDescent="0.3">
      <c r="A194" s="1" t="s">
        <v>205</v>
      </c>
      <c r="B194" s="33"/>
      <c r="C194" s="28">
        <v>42000</v>
      </c>
    </row>
    <row r="195" spans="1:3" ht="15.6" x14ac:dyDescent="0.3">
      <c r="A195" s="1" t="s">
        <v>60</v>
      </c>
      <c r="B195" s="29">
        <v>10000</v>
      </c>
      <c r="C195" s="28">
        <v>15000</v>
      </c>
    </row>
    <row r="196" spans="1:3" ht="15.6" x14ac:dyDescent="0.3">
      <c r="A196" s="1" t="s">
        <v>62</v>
      </c>
      <c r="B196" s="29">
        <v>2000</v>
      </c>
      <c r="C196" s="28">
        <v>2000</v>
      </c>
    </row>
    <row r="197" spans="1:3" ht="15.6" x14ac:dyDescent="0.3">
      <c r="A197" s="1" t="s">
        <v>63</v>
      </c>
      <c r="B197" s="44">
        <v>35000</v>
      </c>
      <c r="C197" s="28">
        <v>25000</v>
      </c>
    </row>
    <row r="198" spans="1:3" ht="15.6" x14ac:dyDescent="0.3">
      <c r="A198" s="1" t="s">
        <v>20</v>
      </c>
      <c r="B198" s="29">
        <v>1000</v>
      </c>
      <c r="C198" s="28">
        <v>1000</v>
      </c>
    </row>
    <row r="199" spans="1:3" ht="15.6" x14ac:dyDescent="0.3">
      <c r="A199" s="1" t="s">
        <v>21</v>
      </c>
      <c r="B199" s="29">
        <v>10000</v>
      </c>
      <c r="C199" s="28">
        <v>10000</v>
      </c>
    </row>
    <row r="200" spans="1:3" ht="15.6" x14ac:dyDescent="0.3">
      <c r="A200" s="1" t="s">
        <v>55</v>
      </c>
      <c r="B200" s="29">
        <v>1000</v>
      </c>
      <c r="C200" s="28">
        <v>1500</v>
      </c>
    </row>
    <row r="201" spans="1:3" ht="15.6" x14ac:dyDescent="0.3">
      <c r="A201" s="1" t="s">
        <v>88</v>
      </c>
      <c r="B201" s="29">
        <v>2500</v>
      </c>
      <c r="C201" s="28">
        <v>2500</v>
      </c>
    </row>
    <row r="202" spans="1:3" ht="15.6" x14ac:dyDescent="0.3">
      <c r="A202" s="1" t="s">
        <v>47</v>
      </c>
      <c r="B202" s="29">
        <v>25000</v>
      </c>
      <c r="C202" s="28">
        <v>27000</v>
      </c>
    </row>
    <row r="203" spans="1:3" ht="15.6" x14ac:dyDescent="0.3">
      <c r="A203" s="1" t="s">
        <v>61</v>
      </c>
      <c r="B203" s="29">
        <v>1000</v>
      </c>
      <c r="C203" s="28">
        <v>1000</v>
      </c>
    </row>
    <row r="204" spans="1:3" ht="15.6" x14ac:dyDescent="0.3">
      <c r="A204" s="1" t="s">
        <v>67</v>
      </c>
      <c r="B204" s="29">
        <v>1500</v>
      </c>
      <c r="C204" s="28">
        <v>1500</v>
      </c>
    </row>
    <row r="205" spans="1:3" ht="15.6" x14ac:dyDescent="0.3">
      <c r="A205" s="1" t="s">
        <v>53</v>
      </c>
      <c r="B205" s="29">
        <v>3000</v>
      </c>
      <c r="C205" s="28">
        <v>4000</v>
      </c>
    </row>
    <row r="206" spans="1:3" ht="15.6" x14ac:dyDescent="0.3">
      <c r="A206" s="1" t="s">
        <v>18</v>
      </c>
      <c r="B206" s="29">
        <v>1000</v>
      </c>
      <c r="C206" s="28">
        <v>1000</v>
      </c>
    </row>
    <row r="207" spans="1:3" ht="15.6" x14ac:dyDescent="0.3">
      <c r="A207" s="1" t="s">
        <v>169</v>
      </c>
      <c r="B207" s="29">
        <v>6700</v>
      </c>
      <c r="C207" s="28">
        <v>6700</v>
      </c>
    </row>
    <row r="208" spans="1:3" ht="15.6" x14ac:dyDescent="0.3">
      <c r="A208" s="1" t="s">
        <v>170</v>
      </c>
      <c r="B208" s="29">
        <v>4600</v>
      </c>
      <c r="C208" s="28">
        <v>4600</v>
      </c>
    </row>
    <row r="209" spans="1:3" ht="15.6" x14ac:dyDescent="0.3">
      <c r="A209" s="1" t="s">
        <v>199</v>
      </c>
      <c r="B209" s="29">
        <v>33000</v>
      </c>
      <c r="C209" s="28">
        <v>32000</v>
      </c>
    </row>
    <row r="210" spans="1:3" ht="15.6" x14ac:dyDescent="0.3">
      <c r="A210" s="1" t="s">
        <v>203</v>
      </c>
      <c r="B210" s="29">
        <v>20000</v>
      </c>
      <c r="C210" s="28"/>
    </row>
    <row r="211" spans="1:3" ht="15.6" x14ac:dyDescent="0.3">
      <c r="A211" s="2" t="s">
        <v>43</v>
      </c>
      <c r="B211" s="27">
        <f>SUM(B188:B210)</f>
        <v>721650</v>
      </c>
      <c r="C211" s="27">
        <f>SUM(C188:C210)</f>
        <v>799800</v>
      </c>
    </row>
    <row r="212" spans="1:3" ht="15.6" x14ac:dyDescent="0.3">
      <c r="A212" s="1"/>
      <c r="B212" s="8"/>
      <c r="C212" s="1"/>
    </row>
    <row r="213" spans="1:3" ht="15.6" x14ac:dyDescent="0.3">
      <c r="A213" s="1"/>
      <c r="B213" s="8"/>
      <c r="C213" s="1"/>
    </row>
    <row r="214" spans="1:3" ht="15.6" x14ac:dyDescent="0.3">
      <c r="A214" s="1"/>
      <c r="B214" s="8"/>
      <c r="C214" s="1"/>
    </row>
    <row r="215" spans="1:3" ht="18" x14ac:dyDescent="0.35">
      <c r="A215" s="51" t="s">
        <v>196</v>
      </c>
      <c r="B215" s="52"/>
      <c r="C215" s="53"/>
    </row>
    <row r="216" spans="1:3" ht="15.6" x14ac:dyDescent="0.3">
      <c r="A216" s="1"/>
      <c r="B216" s="8"/>
      <c r="C216" s="1"/>
    </row>
    <row r="217" spans="1:3" ht="31.2" x14ac:dyDescent="0.3">
      <c r="A217" s="3" t="s">
        <v>104</v>
      </c>
      <c r="B217" s="14" t="s">
        <v>202</v>
      </c>
      <c r="C217" s="14" t="s">
        <v>207</v>
      </c>
    </row>
    <row r="218" spans="1:3" ht="15.6" x14ac:dyDescent="0.3">
      <c r="A218" s="1"/>
      <c r="B218" s="28"/>
      <c r="C218" s="31"/>
    </row>
    <row r="219" spans="1:3" ht="15.6" x14ac:dyDescent="0.3">
      <c r="A219" s="1" t="s">
        <v>47</v>
      </c>
      <c r="B219" s="29">
        <v>1000</v>
      </c>
      <c r="C219" s="28">
        <v>1000</v>
      </c>
    </row>
    <row r="220" spans="1:3" ht="15.6" x14ac:dyDescent="0.3">
      <c r="A220" s="1" t="s">
        <v>18</v>
      </c>
      <c r="B220" s="29">
        <v>200</v>
      </c>
      <c r="C220" s="28">
        <v>200</v>
      </c>
    </row>
    <row r="221" spans="1:3" ht="15.6" x14ac:dyDescent="0.3">
      <c r="A221" s="1" t="s">
        <v>20</v>
      </c>
      <c r="B221" s="29">
        <v>200</v>
      </c>
      <c r="C221" s="28">
        <v>200</v>
      </c>
    </row>
    <row r="222" spans="1:3" ht="15.6" x14ac:dyDescent="0.3">
      <c r="A222" s="1" t="s">
        <v>61</v>
      </c>
      <c r="B222" s="29">
        <v>200</v>
      </c>
      <c r="C222" s="28">
        <v>200</v>
      </c>
    </row>
    <row r="223" spans="1:3" ht="15.6" x14ac:dyDescent="0.3">
      <c r="A223" s="1" t="s">
        <v>67</v>
      </c>
      <c r="B223" s="48">
        <v>300</v>
      </c>
      <c r="C223" s="28">
        <v>300</v>
      </c>
    </row>
    <row r="224" spans="1:3" ht="15.6" x14ac:dyDescent="0.3">
      <c r="A224" s="1" t="s">
        <v>206</v>
      </c>
      <c r="B224" s="29">
        <v>3000</v>
      </c>
      <c r="C224" s="28">
        <v>6000</v>
      </c>
    </row>
    <row r="225" spans="1:3" ht="15.6" x14ac:dyDescent="0.3">
      <c r="A225" s="1" t="s">
        <v>60</v>
      </c>
      <c r="B225" s="29">
        <v>1000</v>
      </c>
      <c r="C225" s="28">
        <v>1000</v>
      </c>
    </row>
    <row r="226" spans="1:3" ht="15.6" x14ac:dyDescent="0.3">
      <c r="A226" s="1"/>
      <c r="B226" s="29"/>
      <c r="C226" s="28"/>
    </row>
    <row r="227" spans="1:3" ht="15.6" x14ac:dyDescent="0.3">
      <c r="A227" s="4" t="s">
        <v>83</v>
      </c>
      <c r="B227" s="27">
        <f>SUM(B219:B225)</f>
        <v>5900</v>
      </c>
      <c r="C227" s="27">
        <f>SUM(C219:C225)</f>
        <v>8900</v>
      </c>
    </row>
    <row r="228" spans="1:3" ht="15.6" x14ac:dyDescent="0.3">
      <c r="A228" s="1"/>
      <c r="B228" s="8"/>
      <c r="C228" s="1"/>
    </row>
    <row r="229" spans="1:3" ht="15.6" x14ac:dyDescent="0.3">
      <c r="A229" s="1"/>
      <c r="B229" s="8"/>
      <c r="C229" s="1"/>
    </row>
    <row r="230" spans="1:3" ht="15.6" x14ac:dyDescent="0.3">
      <c r="A230" s="5"/>
      <c r="B230" s="8"/>
      <c r="C230" s="1"/>
    </row>
    <row r="231" spans="1:3" ht="15.6" x14ac:dyDescent="0.3">
      <c r="A231" s="1"/>
      <c r="B231" s="8"/>
      <c r="C231" s="1"/>
    </row>
    <row r="232" spans="1:3" ht="15.6" x14ac:dyDescent="0.3">
      <c r="A232" s="1"/>
      <c r="B232" s="8"/>
      <c r="C232" s="1"/>
    </row>
    <row r="233" spans="1:3" ht="15.6" x14ac:dyDescent="0.3">
      <c r="A233" s="1"/>
      <c r="B233" s="8"/>
      <c r="C233" s="1"/>
    </row>
    <row r="234" spans="1:3" ht="15.6" x14ac:dyDescent="0.3">
      <c r="A234" s="1"/>
      <c r="B234" s="8"/>
      <c r="C234" s="1"/>
    </row>
    <row r="235" spans="1:3" ht="15.6" x14ac:dyDescent="0.3">
      <c r="A235" s="1"/>
      <c r="B235" s="8"/>
      <c r="C235" s="1"/>
    </row>
    <row r="236" spans="1:3" ht="15.6" x14ac:dyDescent="0.3">
      <c r="A236" s="1"/>
      <c r="B236" s="8"/>
      <c r="C236" s="1"/>
    </row>
    <row r="237" spans="1:3" ht="18" x14ac:dyDescent="0.35">
      <c r="A237" s="51" t="s">
        <v>197</v>
      </c>
      <c r="B237" s="52"/>
      <c r="C237" s="53"/>
    </row>
    <row r="238" spans="1:3" ht="15.6" x14ac:dyDescent="0.3">
      <c r="A238" s="1"/>
      <c r="B238" s="8"/>
      <c r="C238" s="1"/>
    </row>
    <row r="239" spans="1:3" ht="31.2" x14ac:dyDescent="0.3">
      <c r="A239" s="3" t="s">
        <v>104</v>
      </c>
      <c r="B239" s="14" t="s">
        <v>202</v>
      </c>
      <c r="C239" s="14" t="s">
        <v>207</v>
      </c>
    </row>
    <row r="240" spans="1:3" ht="15.6" x14ac:dyDescent="0.3">
      <c r="A240" s="1"/>
      <c r="B240" s="28"/>
      <c r="C240" s="31"/>
    </row>
    <row r="241" spans="1:3" ht="15.6" x14ac:dyDescent="0.3">
      <c r="A241" s="1" t="s">
        <v>11</v>
      </c>
      <c r="B241" s="29">
        <v>60000</v>
      </c>
      <c r="C241" s="28">
        <v>60000</v>
      </c>
    </row>
    <row r="242" spans="1:3" ht="15.6" x14ac:dyDescent="0.3">
      <c r="A242" s="1" t="s">
        <v>115</v>
      </c>
      <c r="B242" s="29">
        <v>3500</v>
      </c>
      <c r="C242" s="28">
        <v>3200</v>
      </c>
    </row>
    <row r="243" spans="1:3" ht="15.6" x14ac:dyDescent="0.3">
      <c r="A243" s="1" t="s">
        <v>28</v>
      </c>
      <c r="B243" s="29">
        <v>4500</v>
      </c>
      <c r="C243" s="28">
        <v>5000</v>
      </c>
    </row>
    <row r="244" spans="1:3" ht="15.6" x14ac:dyDescent="0.3">
      <c r="A244" s="1" t="s">
        <v>116</v>
      </c>
      <c r="B244" s="29">
        <v>11100</v>
      </c>
      <c r="C244" s="28">
        <v>12000</v>
      </c>
    </row>
    <row r="245" spans="1:3" ht="15.6" x14ac:dyDescent="0.3">
      <c r="A245" s="1" t="s">
        <v>85</v>
      </c>
      <c r="B245" s="48">
        <v>11000</v>
      </c>
      <c r="C245" s="28">
        <v>11000</v>
      </c>
    </row>
    <row r="246" spans="1:3" ht="15.6" x14ac:dyDescent="0.3">
      <c r="A246" s="1" t="s">
        <v>86</v>
      </c>
      <c r="B246" s="29">
        <v>7000</v>
      </c>
      <c r="C246" s="28">
        <v>7000</v>
      </c>
    </row>
    <row r="247" spans="1:3" ht="15.6" x14ac:dyDescent="0.3">
      <c r="A247" s="1" t="s">
        <v>66</v>
      </c>
      <c r="B247" s="29">
        <v>1000</v>
      </c>
      <c r="C247" s="28"/>
    </row>
    <row r="248" spans="1:3" ht="15.6" x14ac:dyDescent="0.3">
      <c r="A248" s="1" t="s">
        <v>88</v>
      </c>
      <c r="B248" s="29">
        <v>5000</v>
      </c>
      <c r="C248" s="28">
        <v>6000</v>
      </c>
    </row>
    <row r="249" spans="1:3" ht="15.6" x14ac:dyDescent="0.3">
      <c r="A249" s="1" t="s">
        <v>20</v>
      </c>
      <c r="B249" s="29">
        <v>1000</v>
      </c>
      <c r="C249" s="28">
        <v>1000</v>
      </c>
    </row>
    <row r="250" spans="1:3" ht="15.6" x14ac:dyDescent="0.3">
      <c r="A250" s="1" t="s">
        <v>22</v>
      </c>
      <c r="B250" s="29">
        <v>500</v>
      </c>
      <c r="C250" s="28">
        <v>500</v>
      </c>
    </row>
    <row r="251" spans="1:3" ht="15.6" x14ac:dyDescent="0.3">
      <c r="A251" s="1" t="s">
        <v>93</v>
      </c>
      <c r="B251" s="29">
        <v>1500</v>
      </c>
      <c r="C251" s="28">
        <v>1500</v>
      </c>
    </row>
    <row r="252" spans="1:3" ht="15.6" x14ac:dyDescent="0.3">
      <c r="A252" s="1" t="s">
        <v>94</v>
      </c>
      <c r="B252" s="29">
        <v>2000</v>
      </c>
      <c r="C252" s="28">
        <v>2000</v>
      </c>
    </row>
    <row r="253" spans="1:3" ht="15.6" x14ac:dyDescent="0.3">
      <c r="A253" s="1"/>
      <c r="B253" s="29"/>
      <c r="C253" s="31"/>
    </row>
    <row r="254" spans="1:3" ht="15.6" x14ac:dyDescent="0.3">
      <c r="A254" s="4" t="s">
        <v>83</v>
      </c>
      <c r="B254" s="27">
        <f>SUM(B241:B252)</f>
        <v>108100</v>
      </c>
      <c r="C254" s="27">
        <f>SUM(C241:C252)</f>
        <v>109200</v>
      </c>
    </row>
    <row r="255" spans="1:3" ht="15.6" x14ac:dyDescent="0.3">
      <c r="A255" s="1"/>
      <c r="B255" s="8"/>
      <c r="C255" s="1"/>
    </row>
    <row r="256" spans="1:3" ht="15.6" x14ac:dyDescent="0.3">
      <c r="A256" s="1"/>
      <c r="B256" s="8"/>
      <c r="C256" s="1"/>
    </row>
    <row r="257" spans="1:3" ht="15.6" x14ac:dyDescent="0.3">
      <c r="A257" s="1"/>
      <c r="B257" s="8"/>
      <c r="C257" s="1"/>
    </row>
    <row r="258" spans="1:3" ht="15.6" x14ac:dyDescent="0.3">
      <c r="A258" s="9"/>
      <c r="B258" s="7"/>
      <c r="C258" s="7"/>
    </row>
    <row r="259" spans="1:3" ht="15.6" x14ac:dyDescent="0.3">
      <c r="A259" s="46"/>
      <c r="B259" s="8"/>
      <c r="C259" s="1"/>
    </row>
    <row r="260" spans="1:3" ht="15.6" x14ac:dyDescent="0.3">
      <c r="A260" s="46"/>
      <c r="B260" s="8"/>
      <c r="C260" s="1"/>
    </row>
    <row r="261" spans="1:3" ht="18" x14ac:dyDescent="0.35">
      <c r="A261" s="51" t="s">
        <v>198</v>
      </c>
      <c r="B261" s="52"/>
      <c r="C261" s="53"/>
    </row>
    <row r="262" spans="1:3" ht="15.6" x14ac:dyDescent="0.3">
      <c r="A262" s="4"/>
      <c r="B262" s="8"/>
      <c r="C262" s="1"/>
    </row>
    <row r="263" spans="1:3" ht="31.2" x14ac:dyDescent="0.3">
      <c r="A263" s="41" t="s">
        <v>104</v>
      </c>
      <c r="B263" s="39" t="s">
        <v>190</v>
      </c>
      <c r="C263" s="14" t="s">
        <v>207</v>
      </c>
    </row>
    <row r="264" spans="1:3" ht="15.6" x14ac:dyDescent="0.3">
      <c r="A264" s="30"/>
      <c r="B264" s="28"/>
      <c r="C264" s="30"/>
    </row>
    <row r="265" spans="1:3" ht="15.6" x14ac:dyDescent="0.3">
      <c r="A265" s="30" t="s">
        <v>173</v>
      </c>
      <c r="B265" s="29">
        <v>63000</v>
      </c>
      <c r="C265" s="29"/>
    </row>
    <row r="266" spans="1:3" ht="15.6" x14ac:dyDescent="0.3">
      <c r="A266" s="30" t="s">
        <v>183</v>
      </c>
      <c r="B266" s="29">
        <v>488000</v>
      </c>
      <c r="C266" s="29"/>
    </row>
    <row r="267" spans="1:3" ht="15.6" x14ac:dyDescent="0.3">
      <c r="A267" s="30" t="s">
        <v>184</v>
      </c>
      <c r="B267" s="29">
        <v>32500</v>
      </c>
      <c r="C267" s="29"/>
    </row>
    <row r="268" spans="1:3" ht="15.6" x14ac:dyDescent="0.3">
      <c r="A268" s="30" t="s">
        <v>174</v>
      </c>
      <c r="B268" s="29">
        <v>3376704</v>
      </c>
      <c r="C268" s="29"/>
    </row>
    <row r="269" spans="1:3" ht="15.6" x14ac:dyDescent="0.3">
      <c r="A269" s="30" t="s">
        <v>175</v>
      </c>
      <c r="B269" s="48">
        <v>125000</v>
      </c>
      <c r="C269" s="29"/>
    </row>
    <row r="270" spans="1:3" ht="15.6" x14ac:dyDescent="0.3">
      <c r="A270" s="30" t="s">
        <v>185</v>
      </c>
      <c r="B270" s="29">
        <v>350000</v>
      </c>
      <c r="C270" s="29"/>
    </row>
    <row r="271" spans="1:3" ht="15.6" x14ac:dyDescent="0.3">
      <c r="A271" s="30" t="s">
        <v>176</v>
      </c>
      <c r="B271" s="29">
        <v>75000</v>
      </c>
      <c r="C271" s="29"/>
    </row>
    <row r="272" spans="1:3" ht="15.6" x14ac:dyDescent="0.3">
      <c r="A272" s="30" t="s">
        <v>177</v>
      </c>
      <c r="B272" s="29">
        <v>30000</v>
      </c>
      <c r="C272" s="29"/>
    </row>
    <row r="273" spans="1:3" ht="15.6" x14ac:dyDescent="0.3">
      <c r="A273" s="30" t="s">
        <v>178</v>
      </c>
      <c r="B273" s="29">
        <v>100000</v>
      </c>
      <c r="C273" s="29"/>
    </row>
    <row r="274" spans="1:3" ht="15.6" x14ac:dyDescent="0.3">
      <c r="A274" s="30"/>
      <c r="B274" s="29"/>
      <c r="C274" s="30"/>
    </row>
    <row r="275" spans="1:3" ht="15.6" x14ac:dyDescent="0.3">
      <c r="A275" s="42" t="s">
        <v>83</v>
      </c>
      <c r="B275" s="27">
        <f>SUM(B265:B273)</f>
        <v>4640204</v>
      </c>
      <c r="C275" s="27"/>
    </row>
    <row r="276" spans="1:3" ht="15.6" x14ac:dyDescent="0.3">
      <c r="A276" s="30"/>
      <c r="B276" s="29"/>
      <c r="C276" s="30"/>
    </row>
    <row r="277" spans="1:3" ht="15.6" x14ac:dyDescent="0.3">
      <c r="A277" s="50"/>
      <c r="B277" s="29"/>
      <c r="C277" s="30"/>
    </row>
    <row r="278" spans="1:3" ht="15.6" x14ac:dyDescent="0.3">
      <c r="A278" s="42" t="s">
        <v>179</v>
      </c>
      <c r="B278" s="29"/>
      <c r="C278" s="30"/>
    </row>
    <row r="279" spans="1:3" ht="15.6" x14ac:dyDescent="0.3">
      <c r="A279" s="30"/>
      <c r="B279" s="29"/>
      <c r="C279" s="30"/>
    </row>
    <row r="280" spans="1:3" ht="15.6" x14ac:dyDescent="0.3">
      <c r="A280" s="30" t="s">
        <v>189</v>
      </c>
      <c r="B280" s="29">
        <v>900000</v>
      </c>
      <c r="C280" s="49"/>
    </row>
    <row r="281" spans="1:3" ht="15.6" x14ac:dyDescent="0.3">
      <c r="A281" s="30" t="s">
        <v>171</v>
      </c>
      <c r="B281" s="29">
        <v>3739846</v>
      </c>
      <c r="C281" s="29"/>
    </row>
    <row r="282" spans="1:3" ht="15.6" x14ac:dyDescent="0.3">
      <c r="A282" s="30" t="s">
        <v>204</v>
      </c>
      <c r="B282" s="29"/>
      <c r="C282" s="29">
        <v>70200</v>
      </c>
    </row>
    <row r="283" spans="1:3" ht="15.6" x14ac:dyDescent="0.3">
      <c r="A283" s="30"/>
      <c r="B283" s="29"/>
      <c r="C283" s="30"/>
    </row>
    <row r="284" spans="1:3" ht="15.6" x14ac:dyDescent="0.3">
      <c r="A284" s="30" t="s">
        <v>180</v>
      </c>
      <c r="B284" s="29"/>
      <c r="C284" s="30"/>
    </row>
    <row r="285" spans="1:3" ht="15.6" x14ac:dyDescent="0.3">
      <c r="A285" s="30"/>
      <c r="B285" s="29"/>
      <c r="C285" s="30"/>
    </row>
    <row r="286" spans="1:3" ht="15.6" x14ac:dyDescent="0.3">
      <c r="A286" s="42" t="s">
        <v>109</v>
      </c>
      <c r="B286" s="28">
        <f ca="1">SUM(B275:B286)</f>
        <v>0</v>
      </c>
      <c r="C286" s="28"/>
    </row>
    <row r="287" spans="1:3" ht="15.6" x14ac:dyDescent="0.3">
      <c r="A287" s="30"/>
      <c r="B287" s="28"/>
      <c r="C287" s="30"/>
    </row>
    <row r="288" spans="1:3" ht="15.6" x14ac:dyDescent="0.3">
      <c r="A288" s="42"/>
      <c r="B288" s="27"/>
      <c r="C288" s="40"/>
    </row>
    <row r="289" spans="1:3" ht="15.6" x14ac:dyDescent="0.3">
      <c r="A289" s="30"/>
      <c r="B289" s="28"/>
      <c r="C289" s="30"/>
    </row>
  </sheetData>
  <mergeCells count="10">
    <mergeCell ref="A261:C261"/>
    <mergeCell ref="A2:C2"/>
    <mergeCell ref="A33:C33"/>
    <mergeCell ref="A60:C60"/>
    <mergeCell ref="A88:C88"/>
    <mergeCell ref="A124:C124"/>
    <mergeCell ref="A153:C153"/>
    <mergeCell ref="A184:C184"/>
    <mergeCell ref="A215:C215"/>
    <mergeCell ref="A237:C237"/>
  </mergeCells>
  <printOptions gridLines="1"/>
  <pageMargins left="0.7" right="0.7" top="0.75" bottom="0.75" header="0.3" footer="0.3"/>
  <pageSetup scale="81" orientation="landscape" r:id="rId1"/>
  <rowBreaks count="9" manualBreakCount="9">
    <brk id="31" max="4" man="1"/>
    <brk id="58" max="4" man="1"/>
    <brk id="86" max="4" man="1"/>
    <brk id="121" max="4" man="1"/>
    <brk id="151" max="4" man="1"/>
    <brk id="182" max="4" man="1"/>
    <brk id="213" max="4" man="1"/>
    <brk id="236" max="4" man="1"/>
    <brk id="2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1"/>
  <sheetViews>
    <sheetView zoomScaleNormal="100" workbookViewId="0">
      <selection activeCell="C181" sqref="C181"/>
    </sheetView>
  </sheetViews>
  <sheetFormatPr defaultRowHeight="14.4" x14ac:dyDescent="0.3"/>
  <cols>
    <col min="1" max="1" width="31.33203125" bestFit="1" customWidth="1"/>
  </cols>
  <sheetData>
    <row r="1" spans="1:5" ht="18" x14ac:dyDescent="0.3">
      <c r="A1" s="51" t="s">
        <v>72</v>
      </c>
      <c r="B1" s="51"/>
      <c r="C1" s="54"/>
      <c r="D1" s="54"/>
      <c r="E1" s="54"/>
    </row>
    <row r="3" spans="1:5" ht="15.6" x14ac:dyDescent="0.3">
      <c r="A3" s="3" t="s">
        <v>0</v>
      </c>
    </row>
    <row r="5" spans="1:5" ht="15.6" x14ac:dyDescent="0.3">
      <c r="A5" s="1" t="s">
        <v>1</v>
      </c>
    </row>
    <row r="6" spans="1:5" ht="15.6" x14ac:dyDescent="0.3">
      <c r="A6" s="1"/>
    </row>
    <row r="7" spans="1:5" ht="15.6" x14ac:dyDescent="0.3">
      <c r="A7" s="1" t="s">
        <v>78</v>
      </c>
    </row>
    <row r="8" spans="1:5" ht="15.6" x14ac:dyDescent="0.3">
      <c r="A8" s="1" t="s">
        <v>32</v>
      </c>
    </row>
    <row r="9" spans="1:5" ht="15.6" x14ac:dyDescent="0.3">
      <c r="A9" s="1" t="s">
        <v>100</v>
      </c>
    </row>
    <row r="10" spans="1:5" ht="15.6" x14ac:dyDescent="0.3">
      <c r="A10" s="1" t="s">
        <v>7</v>
      </c>
    </row>
    <row r="11" spans="1:5" ht="15.6" x14ac:dyDescent="0.3">
      <c r="A11" s="1" t="s">
        <v>4</v>
      </c>
    </row>
    <row r="12" spans="1:5" ht="15.6" x14ac:dyDescent="0.3">
      <c r="A12" s="1" t="s">
        <v>36</v>
      </c>
    </row>
    <row r="13" spans="1:5" ht="15.6" x14ac:dyDescent="0.3">
      <c r="A13" s="1" t="s">
        <v>5</v>
      </c>
    </row>
    <row r="14" spans="1:5" ht="15.6" x14ac:dyDescent="0.3">
      <c r="A14" s="1" t="s">
        <v>6</v>
      </c>
    </row>
    <row r="15" spans="1:5" ht="15.6" x14ac:dyDescent="0.3">
      <c r="A15" s="1" t="s">
        <v>79</v>
      </c>
    </row>
    <row r="16" spans="1:5" ht="15.6" x14ac:dyDescent="0.3">
      <c r="A16" s="1" t="s">
        <v>42</v>
      </c>
    </row>
    <row r="17" spans="1:2" ht="15.6" x14ac:dyDescent="0.3">
      <c r="A17" s="1" t="s">
        <v>98</v>
      </c>
    </row>
    <row r="18" spans="1:2" ht="15.6" x14ac:dyDescent="0.3">
      <c r="A18" s="1" t="s">
        <v>113</v>
      </c>
    </row>
    <row r="19" spans="1:2" ht="15.6" x14ac:dyDescent="0.3">
      <c r="A19" s="1" t="s">
        <v>101</v>
      </c>
    </row>
    <row r="20" spans="1:2" ht="15.6" x14ac:dyDescent="0.3">
      <c r="A20" s="1" t="s">
        <v>111</v>
      </c>
    </row>
    <row r="22" spans="1:2" ht="15.6" x14ac:dyDescent="0.3">
      <c r="A22" s="3" t="s">
        <v>9</v>
      </c>
    </row>
    <row r="23" spans="1:2" ht="15.6" x14ac:dyDescent="0.3">
      <c r="A23" s="1" t="s">
        <v>8</v>
      </c>
    </row>
    <row r="24" spans="1:2" ht="15.6" x14ac:dyDescent="0.3">
      <c r="A24" s="1" t="s">
        <v>10</v>
      </c>
    </row>
    <row r="25" spans="1:2" ht="15.6" x14ac:dyDescent="0.3">
      <c r="A25" s="1" t="s">
        <v>11</v>
      </c>
      <c r="B25" s="24">
        <v>178350</v>
      </c>
    </row>
    <row r="26" spans="1:2" ht="15.6" x14ac:dyDescent="0.3">
      <c r="A26" s="1" t="s">
        <v>12</v>
      </c>
      <c r="B26" s="24">
        <v>10525</v>
      </c>
    </row>
    <row r="27" spans="1:2" ht="15.6" x14ac:dyDescent="0.3">
      <c r="A27" s="1" t="s">
        <v>28</v>
      </c>
      <c r="B27" s="24">
        <v>14400</v>
      </c>
    </row>
    <row r="28" spans="1:2" ht="15.6" x14ac:dyDescent="0.3">
      <c r="A28" s="1" t="s">
        <v>13</v>
      </c>
      <c r="B28" s="24">
        <v>26000</v>
      </c>
    </row>
    <row r="29" spans="1:2" ht="15.6" x14ac:dyDescent="0.3">
      <c r="A29" s="1" t="s">
        <v>14</v>
      </c>
    </row>
    <row r="30" spans="1:2" ht="15.6" x14ac:dyDescent="0.3">
      <c r="A30" s="1" t="s">
        <v>15</v>
      </c>
    </row>
    <row r="31" spans="1:2" ht="15.6" x14ac:dyDescent="0.3">
      <c r="A31" s="1" t="s">
        <v>105</v>
      </c>
    </row>
    <row r="32" spans="1:2" ht="15.6" x14ac:dyDescent="0.3">
      <c r="A32" s="1" t="s">
        <v>35</v>
      </c>
    </row>
    <row r="33" spans="1:1" ht="15.6" x14ac:dyDescent="0.3">
      <c r="A33" s="1" t="s">
        <v>17</v>
      </c>
    </row>
    <row r="34" spans="1:1" ht="15.6" x14ac:dyDescent="0.3">
      <c r="A34" s="1" t="s">
        <v>19</v>
      </c>
    </row>
    <row r="35" spans="1:1" ht="15.6" x14ac:dyDescent="0.3">
      <c r="A35" s="1" t="s">
        <v>31</v>
      </c>
    </row>
    <row r="36" spans="1:1" ht="15.6" x14ac:dyDescent="0.3">
      <c r="A36" s="1" t="s">
        <v>20</v>
      </c>
    </row>
    <row r="37" spans="1:1" ht="15.6" x14ac:dyDescent="0.3">
      <c r="A37" s="1" t="s">
        <v>21</v>
      </c>
    </row>
    <row r="38" spans="1:1" ht="15.6" x14ac:dyDescent="0.3">
      <c r="A38" s="1" t="s">
        <v>22</v>
      </c>
    </row>
    <row r="39" spans="1:1" ht="15.6" x14ac:dyDescent="0.3">
      <c r="A39" s="1" t="s">
        <v>23</v>
      </c>
    </row>
    <row r="40" spans="1:1" ht="15.6" x14ac:dyDescent="0.3">
      <c r="A40" s="1" t="s">
        <v>55</v>
      </c>
    </row>
    <row r="41" spans="1:1" ht="15.6" x14ac:dyDescent="0.3">
      <c r="A41" s="1" t="s">
        <v>24</v>
      </c>
    </row>
    <row r="42" spans="1:1" ht="15.6" x14ac:dyDescent="0.3">
      <c r="A42" s="1" t="s">
        <v>56</v>
      </c>
    </row>
    <row r="43" spans="1:1" ht="15.6" x14ac:dyDescent="0.3">
      <c r="A43" s="1" t="s">
        <v>16</v>
      </c>
    </row>
    <row r="44" spans="1:1" x14ac:dyDescent="0.3">
      <c r="A44" t="s">
        <v>67</v>
      </c>
    </row>
    <row r="45" spans="1:1" ht="15.6" x14ac:dyDescent="0.3">
      <c r="A45" s="1" t="s">
        <v>97</v>
      </c>
    </row>
    <row r="46" spans="1:1" ht="15.6" x14ac:dyDescent="0.3">
      <c r="A46" s="1" t="s">
        <v>18</v>
      </c>
    </row>
    <row r="47" spans="1:1" ht="15.6" x14ac:dyDescent="0.3">
      <c r="A47" s="1" t="s">
        <v>66</v>
      </c>
    </row>
    <row r="48" spans="1:1" ht="15.6" x14ac:dyDescent="0.3">
      <c r="A48" s="1" t="s">
        <v>25</v>
      </c>
    </row>
    <row r="49" spans="1:5" ht="15.6" x14ac:dyDescent="0.3">
      <c r="A49" s="1" t="s">
        <v>26</v>
      </c>
    </row>
    <row r="50" spans="1:5" ht="15.6" x14ac:dyDescent="0.3">
      <c r="A50" s="1" t="s">
        <v>80</v>
      </c>
    </row>
    <row r="51" spans="1:5" ht="15.6" x14ac:dyDescent="0.3">
      <c r="A51" s="1" t="s">
        <v>27</v>
      </c>
    </row>
    <row r="52" spans="1:5" ht="15.6" x14ac:dyDescent="0.3">
      <c r="A52" s="1" t="s">
        <v>30</v>
      </c>
    </row>
    <row r="53" spans="1:5" ht="15.6" x14ac:dyDescent="0.3">
      <c r="A53" s="1" t="s">
        <v>77</v>
      </c>
    </row>
    <row r="54" spans="1:5" ht="15.6" x14ac:dyDescent="0.3">
      <c r="A54" s="1" t="s">
        <v>69</v>
      </c>
    </row>
    <row r="55" spans="1:5" ht="15.6" x14ac:dyDescent="0.3">
      <c r="A55" s="1" t="s">
        <v>68</v>
      </c>
    </row>
    <row r="57" spans="1:5" ht="18" x14ac:dyDescent="0.3">
      <c r="A57" s="51" t="s">
        <v>75</v>
      </c>
      <c r="B57" s="51"/>
      <c r="C57" s="54"/>
      <c r="D57" s="54"/>
      <c r="E57" s="54"/>
    </row>
    <row r="59" spans="1:5" ht="15.6" x14ac:dyDescent="0.3">
      <c r="A59" s="3" t="s">
        <v>0</v>
      </c>
    </row>
    <row r="60" spans="1:5" x14ac:dyDescent="0.3">
      <c r="A60" t="s">
        <v>8</v>
      </c>
    </row>
    <row r="61" spans="1:5" ht="15.6" x14ac:dyDescent="0.3">
      <c r="A61" s="1" t="s">
        <v>33</v>
      </c>
    </row>
    <row r="62" spans="1:5" ht="15.6" x14ac:dyDescent="0.3">
      <c r="A62" s="1" t="s">
        <v>34</v>
      </c>
    </row>
    <row r="63" spans="1:5" ht="15.6" x14ac:dyDescent="0.3">
      <c r="A63" s="1"/>
    </row>
    <row r="64" spans="1:5" ht="15.6" x14ac:dyDescent="0.3">
      <c r="A64" s="1" t="s">
        <v>57</v>
      </c>
    </row>
    <row r="65" spans="1:2" ht="15.6" x14ac:dyDescent="0.3">
      <c r="A65" s="1" t="s">
        <v>58</v>
      </c>
    </row>
    <row r="66" spans="1:2" ht="15.6" x14ac:dyDescent="0.3">
      <c r="A66" s="1" t="s">
        <v>37</v>
      </c>
    </row>
    <row r="67" spans="1:2" ht="15.6" x14ac:dyDescent="0.3">
      <c r="A67" s="1" t="s">
        <v>38</v>
      </c>
    </row>
    <row r="68" spans="1:2" ht="15.6" x14ac:dyDescent="0.3">
      <c r="A68" s="1" t="s">
        <v>39</v>
      </c>
    </row>
    <row r="69" spans="1:2" ht="15.6" x14ac:dyDescent="0.3">
      <c r="A69" s="1" t="s">
        <v>40</v>
      </c>
    </row>
    <row r="70" spans="1:2" ht="15.6" x14ac:dyDescent="0.3">
      <c r="A70" s="1" t="s">
        <v>41</v>
      </c>
    </row>
    <row r="71" spans="1:2" ht="15.6" x14ac:dyDescent="0.3">
      <c r="A71" s="1" t="s">
        <v>36</v>
      </c>
    </row>
    <row r="72" spans="1:2" ht="15.6" x14ac:dyDescent="0.3">
      <c r="A72" s="1" t="s">
        <v>79</v>
      </c>
    </row>
    <row r="74" spans="1:2" ht="15.6" x14ac:dyDescent="0.3">
      <c r="A74" s="3" t="s">
        <v>9</v>
      </c>
    </row>
    <row r="76" spans="1:2" ht="15.6" x14ac:dyDescent="0.3">
      <c r="A76" s="1" t="s">
        <v>11</v>
      </c>
      <c r="B76" s="24">
        <v>438900</v>
      </c>
    </row>
    <row r="77" spans="1:2" ht="15.6" x14ac:dyDescent="0.3">
      <c r="A77" s="1" t="s">
        <v>12</v>
      </c>
      <c r="B77" s="24">
        <v>24200</v>
      </c>
    </row>
    <row r="78" spans="1:2" ht="15.6" x14ac:dyDescent="0.3">
      <c r="A78" s="1" t="s">
        <v>28</v>
      </c>
      <c r="B78" s="24">
        <v>35900</v>
      </c>
    </row>
    <row r="79" spans="1:2" ht="15.6" x14ac:dyDescent="0.3">
      <c r="A79" s="1" t="s">
        <v>13</v>
      </c>
      <c r="B79" s="24">
        <v>24200</v>
      </c>
    </row>
    <row r="80" spans="1:2" ht="15.6" x14ac:dyDescent="0.3">
      <c r="A80" s="1" t="s">
        <v>14</v>
      </c>
    </row>
    <row r="81" spans="1:1" ht="15.6" x14ac:dyDescent="0.3">
      <c r="A81" s="1" t="s">
        <v>70</v>
      </c>
    </row>
    <row r="82" spans="1:1" ht="15.6" x14ac:dyDescent="0.3">
      <c r="A82" s="1" t="s">
        <v>22</v>
      </c>
    </row>
    <row r="83" spans="1:1" ht="15.6" x14ac:dyDescent="0.3">
      <c r="A83" s="1" t="s">
        <v>16</v>
      </c>
    </row>
    <row r="84" spans="1:1" ht="15.6" x14ac:dyDescent="0.3">
      <c r="A84" s="1" t="s">
        <v>35</v>
      </c>
    </row>
    <row r="85" spans="1:1" ht="15.6" x14ac:dyDescent="0.3">
      <c r="A85" s="1" t="s">
        <v>17</v>
      </c>
    </row>
    <row r="86" spans="1:1" ht="15.6" x14ac:dyDescent="0.3">
      <c r="A86" s="1" t="s">
        <v>18</v>
      </c>
    </row>
    <row r="87" spans="1:1" ht="15.6" x14ac:dyDescent="0.3">
      <c r="A87" s="1" t="s">
        <v>49</v>
      </c>
    </row>
    <row r="88" spans="1:1" ht="15.6" x14ac:dyDescent="0.3">
      <c r="A88" s="1" t="s">
        <v>50</v>
      </c>
    </row>
    <row r="89" spans="1:1" ht="15.6" x14ac:dyDescent="0.3">
      <c r="A89" s="1" t="s">
        <v>51</v>
      </c>
    </row>
    <row r="90" spans="1:1" ht="15.6" x14ac:dyDescent="0.3">
      <c r="A90" s="1" t="s">
        <v>31</v>
      </c>
    </row>
    <row r="91" spans="1:1" ht="15.6" x14ac:dyDescent="0.3">
      <c r="A91" s="1" t="s">
        <v>20</v>
      </c>
    </row>
    <row r="92" spans="1:1" ht="15.6" x14ac:dyDescent="0.3">
      <c r="A92" s="1" t="s">
        <v>45</v>
      </c>
    </row>
    <row r="93" spans="1:1" ht="15.6" x14ac:dyDescent="0.3">
      <c r="A93" s="1" t="s">
        <v>46</v>
      </c>
    </row>
    <row r="94" spans="1:1" ht="15.6" x14ac:dyDescent="0.3">
      <c r="A94" s="1" t="s">
        <v>55</v>
      </c>
    </row>
    <row r="95" spans="1:1" ht="15.6" x14ac:dyDescent="0.3">
      <c r="A95" s="1" t="s">
        <v>48</v>
      </c>
    </row>
    <row r="96" spans="1:1" ht="15.6" x14ac:dyDescent="0.3">
      <c r="A96" s="1" t="s">
        <v>47</v>
      </c>
    </row>
    <row r="97" spans="1:5" ht="15.6" x14ac:dyDescent="0.3">
      <c r="A97" s="1" t="s">
        <v>24</v>
      </c>
    </row>
    <row r="98" spans="1:5" ht="15.6" x14ac:dyDescent="0.3">
      <c r="A98" s="1" t="s">
        <v>112</v>
      </c>
    </row>
    <row r="99" spans="1:5" ht="15.6" x14ac:dyDescent="0.3">
      <c r="A99" s="1" t="s">
        <v>53</v>
      </c>
    </row>
    <row r="100" spans="1:5" ht="15.6" x14ac:dyDescent="0.3">
      <c r="A100" s="1" t="s">
        <v>54</v>
      </c>
    </row>
    <row r="101" spans="1:5" ht="15.6" x14ac:dyDescent="0.3">
      <c r="A101" s="1" t="s">
        <v>66</v>
      </c>
    </row>
    <row r="102" spans="1:5" ht="15.6" x14ac:dyDescent="0.3">
      <c r="A102" s="1" t="s">
        <v>56</v>
      </c>
    </row>
    <row r="103" spans="1:5" ht="15.6" x14ac:dyDescent="0.3">
      <c r="A103" s="1" t="s">
        <v>106</v>
      </c>
    </row>
    <row r="104" spans="1:5" ht="15.6" x14ac:dyDescent="0.3">
      <c r="A104" s="1" t="s">
        <v>25</v>
      </c>
    </row>
    <row r="105" spans="1:5" ht="15.6" x14ac:dyDescent="0.3">
      <c r="A105" s="1" t="s">
        <v>67</v>
      </c>
    </row>
    <row r="106" spans="1:5" ht="15.6" x14ac:dyDescent="0.3">
      <c r="A106" s="1" t="s">
        <v>69</v>
      </c>
    </row>
    <row r="107" spans="1:5" ht="15.6" x14ac:dyDescent="0.3">
      <c r="A107" s="1" t="s">
        <v>68</v>
      </c>
    </row>
    <row r="108" spans="1:5" ht="15.6" x14ac:dyDescent="0.3">
      <c r="A108" s="1" t="s">
        <v>110</v>
      </c>
    </row>
    <row r="109" spans="1:5" ht="15.6" x14ac:dyDescent="0.3">
      <c r="A109" s="1" t="s">
        <v>81</v>
      </c>
    </row>
    <row r="110" spans="1:5" ht="15.6" x14ac:dyDescent="0.3">
      <c r="A110" s="1" t="s">
        <v>114</v>
      </c>
    </row>
    <row r="112" spans="1:5" ht="18" x14ac:dyDescent="0.3">
      <c r="A112" s="51" t="s">
        <v>76</v>
      </c>
      <c r="B112" s="54"/>
      <c r="C112" s="54"/>
      <c r="D112" s="54"/>
      <c r="E112" s="54"/>
    </row>
    <row r="114" spans="1:2" ht="15.6" x14ac:dyDescent="0.3">
      <c r="A114" s="3" t="s">
        <v>9</v>
      </c>
    </row>
    <row r="115" spans="1:2" x14ac:dyDescent="0.3">
      <c r="A115" t="s">
        <v>8</v>
      </c>
    </row>
    <row r="116" spans="1:2" ht="15.6" x14ac:dyDescent="0.3">
      <c r="A116" s="1" t="s">
        <v>11</v>
      </c>
      <c r="B116" s="24">
        <v>343000</v>
      </c>
    </row>
    <row r="117" spans="1:2" ht="15.6" x14ac:dyDescent="0.3">
      <c r="A117" s="1" t="s">
        <v>12</v>
      </c>
      <c r="B117" s="24">
        <v>20250</v>
      </c>
    </row>
    <row r="118" spans="1:2" ht="15.6" x14ac:dyDescent="0.3">
      <c r="A118" s="1" t="s">
        <v>28</v>
      </c>
      <c r="B118" s="24">
        <v>28000</v>
      </c>
    </row>
    <row r="119" spans="1:2" ht="15.6" x14ac:dyDescent="0.3">
      <c r="A119" s="1" t="s">
        <v>13</v>
      </c>
      <c r="B119" s="24">
        <v>51900</v>
      </c>
    </row>
    <row r="120" spans="1:2" ht="15.6" x14ac:dyDescent="0.3">
      <c r="A120" s="1" t="s">
        <v>14</v>
      </c>
    </row>
    <row r="121" spans="1:2" ht="15.6" x14ac:dyDescent="0.3">
      <c r="A121" s="1" t="s">
        <v>35</v>
      </c>
    </row>
    <row r="122" spans="1:2" ht="15.6" x14ac:dyDescent="0.3">
      <c r="A122" s="1" t="s">
        <v>59</v>
      </c>
    </row>
    <row r="123" spans="1:2" ht="15.6" x14ac:dyDescent="0.3">
      <c r="A123" s="1" t="s">
        <v>60</v>
      </c>
    </row>
    <row r="124" spans="1:2" ht="15.6" x14ac:dyDescent="0.3">
      <c r="A124" s="1" t="s">
        <v>62</v>
      </c>
    </row>
    <row r="125" spans="1:2" ht="15.6" x14ac:dyDescent="0.3">
      <c r="A125" s="1" t="s">
        <v>63</v>
      </c>
    </row>
    <row r="126" spans="1:2" ht="15.6" x14ac:dyDescent="0.3">
      <c r="A126" s="1" t="s">
        <v>20</v>
      </c>
    </row>
    <row r="127" spans="1:2" ht="15.6" x14ac:dyDescent="0.3">
      <c r="A127" s="1" t="s">
        <v>21</v>
      </c>
    </row>
    <row r="128" spans="1:2" ht="15.6" x14ac:dyDescent="0.3">
      <c r="A128" s="1" t="s">
        <v>22</v>
      </c>
    </row>
    <row r="129" spans="1:5" ht="15.6" x14ac:dyDescent="0.3">
      <c r="A129" s="1" t="s">
        <v>55</v>
      </c>
    </row>
    <row r="130" spans="1:5" ht="15.6" x14ac:dyDescent="0.3">
      <c r="A130" s="1" t="s">
        <v>25</v>
      </c>
    </row>
    <row r="131" spans="1:5" ht="15.6" x14ac:dyDescent="0.3">
      <c r="A131" s="1" t="s">
        <v>47</v>
      </c>
    </row>
    <row r="132" spans="1:5" ht="15.6" x14ac:dyDescent="0.3">
      <c r="A132" s="1" t="s">
        <v>61</v>
      </c>
    </row>
    <row r="133" spans="1:5" ht="15.6" x14ac:dyDescent="0.3">
      <c r="A133" s="1" t="s">
        <v>67</v>
      </c>
    </row>
    <row r="134" spans="1:5" ht="15.6" x14ac:dyDescent="0.3">
      <c r="A134" s="1" t="s">
        <v>53</v>
      </c>
    </row>
    <row r="135" spans="1:5" ht="15.6" x14ac:dyDescent="0.3">
      <c r="A135" s="1" t="s">
        <v>18</v>
      </c>
    </row>
    <row r="136" spans="1:5" ht="15.6" x14ac:dyDescent="0.3">
      <c r="A136" s="1" t="s">
        <v>71</v>
      </c>
    </row>
    <row r="137" spans="1:5" ht="15.6" x14ac:dyDescent="0.3">
      <c r="A137" s="1" t="s">
        <v>66</v>
      </c>
    </row>
    <row r="138" spans="1:5" ht="15.6" x14ac:dyDescent="0.3">
      <c r="A138" s="1" t="s">
        <v>56</v>
      </c>
    </row>
    <row r="140" spans="1:5" ht="18" x14ac:dyDescent="0.3">
      <c r="A140" s="51" t="s">
        <v>102</v>
      </c>
      <c r="B140" s="54"/>
      <c r="C140" s="54"/>
      <c r="D140" s="54"/>
      <c r="E140" s="54"/>
    </row>
    <row r="142" spans="1:5" ht="15.6" x14ac:dyDescent="0.3">
      <c r="A142" s="3" t="s">
        <v>104</v>
      </c>
    </row>
    <row r="143" spans="1:5" ht="15.6" x14ac:dyDescent="0.3">
      <c r="A143" s="1"/>
    </row>
    <row r="144" spans="1:5" ht="15.6" x14ac:dyDescent="0.3">
      <c r="A144" s="1" t="s">
        <v>11</v>
      </c>
    </row>
    <row r="145" spans="1:5" ht="15.6" x14ac:dyDescent="0.3">
      <c r="A145" s="1" t="s">
        <v>12</v>
      </c>
    </row>
    <row r="146" spans="1:5" ht="15.6" x14ac:dyDescent="0.3">
      <c r="A146" s="1" t="s">
        <v>28</v>
      </c>
    </row>
    <row r="147" spans="1:5" ht="15.6" x14ac:dyDescent="0.3">
      <c r="A147" s="1" t="s">
        <v>13</v>
      </c>
    </row>
    <row r="148" spans="1:5" ht="15.6" x14ac:dyDescent="0.3">
      <c r="A148" s="1" t="s">
        <v>47</v>
      </c>
    </row>
    <row r="149" spans="1:5" ht="15.6" x14ac:dyDescent="0.3">
      <c r="A149" s="1" t="s">
        <v>18</v>
      </c>
    </row>
    <row r="150" spans="1:5" ht="15.6" x14ac:dyDescent="0.3">
      <c r="A150" s="1" t="s">
        <v>20</v>
      </c>
    </row>
    <row r="151" spans="1:5" ht="15.6" x14ac:dyDescent="0.3">
      <c r="A151" s="1" t="s">
        <v>61</v>
      </c>
    </row>
    <row r="152" spans="1:5" ht="15.6" x14ac:dyDescent="0.3">
      <c r="A152" s="1" t="s">
        <v>82</v>
      </c>
    </row>
    <row r="153" spans="1:5" ht="15.6" x14ac:dyDescent="0.3">
      <c r="A153" s="1" t="s">
        <v>67</v>
      </c>
    </row>
    <row r="154" spans="1:5" ht="15.6" x14ac:dyDescent="0.3">
      <c r="A154" s="1" t="s">
        <v>55</v>
      </c>
    </row>
    <row r="155" spans="1:5" ht="15.6" x14ac:dyDescent="0.3">
      <c r="A155" s="1" t="s">
        <v>53</v>
      </c>
    </row>
    <row r="156" spans="1:5" ht="15.6" x14ac:dyDescent="0.3">
      <c r="A156" s="1" t="s">
        <v>60</v>
      </c>
    </row>
    <row r="158" spans="1:5" ht="18" x14ac:dyDescent="0.3">
      <c r="A158" s="51" t="s">
        <v>103</v>
      </c>
      <c r="B158" s="54"/>
      <c r="C158" s="54"/>
      <c r="D158" s="54"/>
      <c r="E158" s="54"/>
    </row>
    <row r="160" spans="1:5" ht="15.6" x14ac:dyDescent="0.3">
      <c r="A160" s="3" t="s">
        <v>104</v>
      </c>
    </row>
    <row r="162" spans="1:1" ht="15.6" x14ac:dyDescent="0.3">
      <c r="A162" s="1" t="s">
        <v>84</v>
      </c>
    </row>
    <row r="163" spans="1:1" ht="15.6" x14ac:dyDescent="0.3">
      <c r="A163" s="1" t="s">
        <v>85</v>
      </c>
    </row>
    <row r="164" spans="1:1" ht="15.6" x14ac:dyDescent="0.3">
      <c r="A164" s="1" t="s">
        <v>86</v>
      </c>
    </row>
    <row r="165" spans="1:1" ht="15.6" x14ac:dyDescent="0.3">
      <c r="A165" s="1" t="s">
        <v>87</v>
      </c>
    </row>
    <row r="166" spans="1:1" ht="15.6" x14ac:dyDescent="0.3">
      <c r="A166" s="1" t="s">
        <v>66</v>
      </c>
    </row>
    <row r="167" spans="1:1" ht="15.6" x14ac:dyDescent="0.3">
      <c r="A167" s="1" t="s">
        <v>88</v>
      </c>
    </row>
    <row r="168" spans="1:1" ht="15.6" x14ac:dyDescent="0.3">
      <c r="A168" s="1" t="s">
        <v>20</v>
      </c>
    </row>
    <row r="169" spans="1:1" ht="15.6" x14ac:dyDescent="0.3">
      <c r="A169" s="1" t="s">
        <v>89</v>
      </c>
    </row>
    <row r="170" spans="1:1" ht="15.6" x14ac:dyDescent="0.3">
      <c r="A170" s="1" t="s">
        <v>22</v>
      </c>
    </row>
    <row r="171" spans="1:1" ht="15.6" x14ac:dyDescent="0.3">
      <c r="A171" s="1" t="s">
        <v>90</v>
      </c>
    </row>
    <row r="172" spans="1:1" ht="15.6" x14ac:dyDescent="0.3">
      <c r="A172" s="1" t="s">
        <v>91</v>
      </c>
    </row>
    <row r="173" spans="1:1" ht="15.6" x14ac:dyDescent="0.3">
      <c r="A173" s="1" t="s">
        <v>92</v>
      </c>
    </row>
    <row r="174" spans="1:1" ht="15.6" x14ac:dyDescent="0.3">
      <c r="A174" s="1" t="s">
        <v>93</v>
      </c>
    </row>
    <row r="175" spans="1:1" ht="15.6" x14ac:dyDescent="0.3">
      <c r="A175" s="1" t="s">
        <v>94</v>
      </c>
    </row>
    <row r="176" spans="1:1" ht="15.6" x14ac:dyDescent="0.3">
      <c r="A176" s="1" t="s">
        <v>95</v>
      </c>
    </row>
    <row r="177" spans="1:2" ht="15.6" x14ac:dyDescent="0.3">
      <c r="A177" s="1" t="s">
        <v>96</v>
      </c>
    </row>
    <row r="178" spans="1:2" ht="15.6" x14ac:dyDescent="0.3">
      <c r="A178" s="1" t="s">
        <v>11</v>
      </c>
      <c r="B178" s="24">
        <v>50500</v>
      </c>
    </row>
    <row r="179" spans="1:2" ht="15.6" x14ac:dyDescent="0.3">
      <c r="A179" s="1" t="s">
        <v>28</v>
      </c>
      <c r="B179" s="24">
        <v>4400</v>
      </c>
    </row>
    <row r="180" spans="1:2" ht="15.6" x14ac:dyDescent="0.3">
      <c r="A180" s="1" t="s">
        <v>139</v>
      </c>
      <c r="B180" s="24">
        <v>2400</v>
      </c>
    </row>
    <row r="181" spans="1:2" ht="15.6" x14ac:dyDescent="0.3">
      <c r="A181" s="1" t="s">
        <v>140</v>
      </c>
      <c r="B181" s="24">
        <v>8640</v>
      </c>
    </row>
  </sheetData>
  <mergeCells count="5">
    <mergeCell ref="A1:E1"/>
    <mergeCell ref="A57:E57"/>
    <mergeCell ref="A112:E112"/>
    <mergeCell ref="A140:E140"/>
    <mergeCell ref="A158:E158"/>
  </mergeCells>
  <pageMargins left="0.7" right="0.7" top="0.75" bottom="0.75" header="0.3" footer="0.3"/>
  <pageSetup scale="97" orientation="landscape" r:id="rId1"/>
  <rowBreaks count="1" manualBreakCount="1">
    <brk id="13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01DB-9E81-412E-9B42-61D973C22553}">
  <dimension ref="A1:C295"/>
  <sheetViews>
    <sheetView topLeftCell="A61" workbookViewId="0">
      <selection activeCell="C108" sqref="C108"/>
    </sheetView>
  </sheetViews>
  <sheetFormatPr defaultRowHeight="14.4" x14ac:dyDescent="0.3"/>
  <cols>
    <col min="1" max="1" width="44.88671875" customWidth="1"/>
    <col min="2" max="2" width="14.109375" customWidth="1"/>
    <col min="3" max="3" width="14.5546875" customWidth="1"/>
  </cols>
  <sheetData>
    <row r="1" spans="1:3" ht="46.8" x14ac:dyDescent="0.3">
      <c r="A1" s="3" t="s">
        <v>0</v>
      </c>
      <c r="B1" s="14" t="s">
        <v>128</v>
      </c>
      <c r="C1" s="14" t="s">
        <v>138</v>
      </c>
    </row>
    <row r="2" spans="1:3" x14ac:dyDescent="0.3">
      <c r="B2" s="17"/>
      <c r="C2" s="10"/>
    </row>
    <row r="3" spans="1:3" ht="15.6" x14ac:dyDescent="0.3">
      <c r="A3" s="1" t="s">
        <v>1</v>
      </c>
      <c r="B3" s="16">
        <v>400000</v>
      </c>
      <c r="C3" s="11">
        <v>410000</v>
      </c>
    </row>
    <row r="4" spans="1:3" ht="15.6" x14ac:dyDescent="0.3">
      <c r="A4" s="1"/>
      <c r="B4" s="13"/>
      <c r="C4" s="12"/>
    </row>
    <row r="5" spans="1:3" ht="15.6" x14ac:dyDescent="0.3">
      <c r="A5" s="1" t="s">
        <v>2</v>
      </c>
      <c r="B5" s="7">
        <f>SUM(B3)</f>
        <v>400000</v>
      </c>
      <c r="C5" s="7">
        <v>410000</v>
      </c>
    </row>
    <row r="6" spans="1:3" ht="15.6" x14ac:dyDescent="0.3">
      <c r="A6" s="1"/>
      <c r="B6" s="13"/>
      <c r="C6" s="12"/>
    </row>
    <row r="7" spans="1:3" ht="15.6" x14ac:dyDescent="0.3">
      <c r="A7" s="1" t="s">
        <v>78</v>
      </c>
      <c r="B7" s="8">
        <v>175000</v>
      </c>
      <c r="C7" s="8">
        <v>175000</v>
      </c>
    </row>
    <row r="8" spans="1:3" ht="15.6" x14ac:dyDescent="0.3">
      <c r="A8" s="1" t="s">
        <v>32</v>
      </c>
      <c r="B8" s="8">
        <v>-50000</v>
      </c>
      <c r="C8" s="8">
        <v>-50000</v>
      </c>
    </row>
    <row r="9" spans="1:3" ht="15.6" x14ac:dyDescent="0.3">
      <c r="A9" s="1" t="s">
        <v>100</v>
      </c>
      <c r="B9" s="11"/>
      <c r="C9" s="11"/>
    </row>
    <row r="10" spans="1:3" ht="15.6" x14ac:dyDescent="0.3">
      <c r="A10" s="1"/>
      <c r="B10" s="13"/>
      <c r="C10" s="12"/>
    </row>
    <row r="11" spans="1:3" ht="15.6" x14ac:dyDescent="0.3">
      <c r="A11" s="1" t="s">
        <v>3</v>
      </c>
      <c r="B11" s="7">
        <f>SUM(B7:B8)</f>
        <v>125000</v>
      </c>
      <c r="C11" s="7">
        <v>125000</v>
      </c>
    </row>
    <row r="12" spans="1:3" ht="15.6" x14ac:dyDescent="0.3">
      <c r="A12" s="1"/>
      <c r="B12" s="13"/>
      <c r="C12" s="12"/>
    </row>
    <row r="13" spans="1:3" ht="15.6" x14ac:dyDescent="0.3">
      <c r="A13" s="1" t="s">
        <v>7</v>
      </c>
      <c r="B13" s="8">
        <v>800000</v>
      </c>
      <c r="C13" s="8">
        <v>840000</v>
      </c>
    </row>
    <row r="14" spans="1:3" ht="15.6" x14ac:dyDescent="0.3">
      <c r="A14" s="1" t="s">
        <v>4</v>
      </c>
      <c r="B14" s="8">
        <v>25000</v>
      </c>
      <c r="C14" s="8">
        <v>40000</v>
      </c>
    </row>
    <row r="15" spans="1:3" ht="15.6" x14ac:dyDescent="0.3">
      <c r="A15" s="1" t="s">
        <v>124</v>
      </c>
      <c r="B15" s="8">
        <v>15000</v>
      </c>
      <c r="C15" s="8">
        <v>20000</v>
      </c>
    </row>
    <row r="16" spans="1:3" ht="15.6" x14ac:dyDescent="0.3">
      <c r="A16" s="1" t="s">
        <v>36</v>
      </c>
      <c r="B16" s="8">
        <v>3000</v>
      </c>
      <c r="C16" s="8">
        <v>500</v>
      </c>
    </row>
    <row r="17" spans="1:3" ht="15.6" x14ac:dyDescent="0.3">
      <c r="A17" s="1" t="s">
        <v>5</v>
      </c>
      <c r="B17" s="8">
        <v>95000</v>
      </c>
      <c r="C17" s="8">
        <v>90000</v>
      </c>
    </row>
    <row r="18" spans="1:3" ht="15.6" x14ac:dyDescent="0.3">
      <c r="A18" s="1" t="s">
        <v>6</v>
      </c>
      <c r="B18" s="8">
        <v>3000</v>
      </c>
      <c r="C18" s="8">
        <v>3000</v>
      </c>
    </row>
    <row r="19" spans="1:3" ht="15.6" x14ac:dyDescent="0.3">
      <c r="A19" s="1" t="s">
        <v>79</v>
      </c>
      <c r="B19" s="8">
        <v>900</v>
      </c>
      <c r="C19" s="8">
        <v>1000</v>
      </c>
    </row>
    <row r="20" spans="1:3" ht="15.6" x14ac:dyDescent="0.3">
      <c r="A20" s="1" t="s">
        <v>42</v>
      </c>
      <c r="B20" s="8">
        <v>2000</v>
      </c>
      <c r="C20" s="8">
        <v>2000</v>
      </c>
    </row>
    <row r="21" spans="1:3" ht="15.6" x14ac:dyDescent="0.3">
      <c r="A21" s="1" t="s">
        <v>117</v>
      </c>
      <c r="B21" s="8">
        <v>21600</v>
      </c>
      <c r="C21" s="8">
        <v>21600</v>
      </c>
    </row>
    <row r="22" spans="1:3" ht="15.6" x14ac:dyDescent="0.3">
      <c r="A22" s="1" t="s">
        <v>126</v>
      </c>
      <c r="B22" s="8">
        <v>370000</v>
      </c>
      <c r="C22" s="8">
        <v>370000</v>
      </c>
    </row>
    <row r="23" spans="1:3" ht="15.6" x14ac:dyDescent="0.3">
      <c r="A23" s="1" t="s">
        <v>129</v>
      </c>
      <c r="B23" s="8">
        <v>30000</v>
      </c>
      <c r="C23" s="8"/>
    </row>
    <row r="24" spans="1:3" ht="15.6" x14ac:dyDescent="0.3">
      <c r="A24" s="1" t="s">
        <v>130</v>
      </c>
      <c r="B24" s="8">
        <v>25000</v>
      </c>
      <c r="C24" s="8"/>
    </row>
    <row r="25" spans="1:3" ht="15.6" x14ac:dyDescent="0.3">
      <c r="A25" s="1" t="s">
        <v>131</v>
      </c>
      <c r="B25" s="8">
        <v>145000</v>
      </c>
      <c r="C25" s="8">
        <v>145000</v>
      </c>
    </row>
    <row r="26" spans="1:3" ht="15.6" x14ac:dyDescent="0.3">
      <c r="A26" s="1" t="s">
        <v>151</v>
      </c>
      <c r="B26" s="8"/>
      <c r="C26" s="8">
        <v>100000</v>
      </c>
    </row>
    <row r="27" spans="1:3" ht="15.6" x14ac:dyDescent="0.3">
      <c r="A27" s="1"/>
      <c r="B27" s="11"/>
      <c r="C27" s="21"/>
    </row>
    <row r="28" spans="1:3" x14ac:dyDescent="0.3">
      <c r="B28" s="13"/>
    </row>
    <row r="29" spans="1:3" ht="15.6" x14ac:dyDescent="0.3">
      <c r="A29" s="1" t="s">
        <v>64</v>
      </c>
      <c r="B29" s="7">
        <f>SUM(B13:B26)</f>
        <v>1535500</v>
      </c>
      <c r="C29" s="7">
        <f>SUM(C13:C26)</f>
        <v>1633100</v>
      </c>
    </row>
    <row r="30" spans="1:3" ht="15.6" x14ac:dyDescent="0.3">
      <c r="A30" s="1"/>
      <c r="B30" s="13"/>
      <c r="C30" s="7"/>
    </row>
    <row r="31" spans="1:3" ht="15.6" x14ac:dyDescent="0.3">
      <c r="A31" s="9" t="s">
        <v>107</v>
      </c>
      <c r="B31" s="7">
        <f>SUM(B5,B11,B29)</f>
        <v>2060500</v>
      </c>
      <c r="C31" s="7">
        <f>SUM(C5,C11,C29)</f>
        <v>2168100</v>
      </c>
    </row>
    <row r="32" spans="1:3" ht="15.6" x14ac:dyDescent="0.3">
      <c r="A32" s="5"/>
      <c r="B32" s="13"/>
    </row>
    <row r="33" spans="1:3" ht="18" x14ac:dyDescent="0.3">
      <c r="A33" s="51" t="s">
        <v>73</v>
      </c>
      <c r="B33" s="55"/>
      <c r="C33" s="56"/>
    </row>
    <row r="34" spans="1:3" ht="15.6" x14ac:dyDescent="0.3">
      <c r="A34" s="1"/>
      <c r="B34" s="13"/>
    </row>
    <row r="35" spans="1:3" ht="46.8" x14ac:dyDescent="0.3">
      <c r="A35" s="3" t="s">
        <v>9</v>
      </c>
      <c r="B35" s="14" t="s">
        <v>128</v>
      </c>
      <c r="C35" s="14" t="s">
        <v>138</v>
      </c>
    </row>
    <row r="36" spans="1:3" ht="15.6" x14ac:dyDescent="0.3">
      <c r="A36" s="1" t="s">
        <v>8</v>
      </c>
      <c r="B36" s="13"/>
      <c r="C36" s="10"/>
    </row>
    <row r="37" spans="1:3" ht="15.6" x14ac:dyDescent="0.3">
      <c r="A37" s="1" t="s">
        <v>10</v>
      </c>
      <c r="B37" s="8">
        <v>20000</v>
      </c>
      <c r="C37" s="8">
        <v>20000</v>
      </c>
    </row>
    <row r="38" spans="1:3" ht="15.6" x14ac:dyDescent="0.3">
      <c r="A38" s="1" t="s">
        <v>11</v>
      </c>
      <c r="B38" s="8">
        <v>202430</v>
      </c>
      <c r="C38" s="8">
        <v>217000</v>
      </c>
    </row>
    <row r="39" spans="1:3" ht="15.6" x14ac:dyDescent="0.3">
      <c r="A39" s="1" t="s">
        <v>12</v>
      </c>
      <c r="B39" s="8">
        <v>6150</v>
      </c>
      <c r="C39" s="8">
        <v>13000</v>
      </c>
    </row>
    <row r="40" spans="1:3" ht="15.6" x14ac:dyDescent="0.3">
      <c r="A40" s="1" t="s">
        <v>28</v>
      </c>
      <c r="B40" s="8">
        <v>14800</v>
      </c>
      <c r="C40" s="8">
        <v>17000</v>
      </c>
    </row>
    <row r="41" spans="1:3" ht="15.6" x14ac:dyDescent="0.3">
      <c r="A41" s="1" t="s">
        <v>13</v>
      </c>
      <c r="B41" s="8">
        <v>47550</v>
      </c>
      <c r="C41" s="8">
        <v>33500</v>
      </c>
    </row>
    <row r="42" spans="1:3" ht="15.6" x14ac:dyDescent="0.3">
      <c r="A42" s="1" t="s">
        <v>14</v>
      </c>
      <c r="B42" s="8">
        <v>20000</v>
      </c>
      <c r="C42" s="8">
        <v>18000</v>
      </c>
    </row>
    <row r="43" spans="1:3" ht="15.6" x14ac:dyDescent="0.3">
      <c r="A43" s="1" t="s">
        <v>15</v>
      </c>
      <c r="B43" s="8">
        <v>9000</v>
      </c>
      <c r="C43" s="8">
        <v>11000</v>
      </c>
    </row>
    <row r="44" spans="1:3" ht="15.6" x14ac:dyDescent="0.3">
      <c r="A44" s="1" t="s">
        <v>105</v>
      </c>
      <c r="B44" s="8">
        <v>1000</v>
      </c>
      <c r="C44" s="8">
        <v>1000</v>
      </c>
    </row>
    <row r="45" spans="1:3" ht="15.6" x14ac:dyDescent="0.3">
      <c r="A45" s="1" t="s">
        <v>35</v>
      </c>
      <c r="B45" s="8">
        <v>6000</v>
      </c>
      <c r="C45" s="8">
        <v>6000</v>
      </c>
    </row>
    <row r="46" spans="1:3" ht="15.6" x14ac:dyDescent="0.3">
      <c r="A46" s="1" t="s">
        <v>17</v>
      </c>
      <c r="B46" s="8">
        <v>25000</v>
      </c>
      <c r="C46" s="8">
        <v>25000</v>
      </c>
    </row>
    <row r="47" spans="1:3" ht="15.6" x14ac:dyDescent="0.3">
      <c r="A47" s="1" t="s">
        <v>19</v>
      </c>
      <c r="B47" s="8">
        <v>6000</v>
      </c>
      <c r="C47" s="8">
        <v>7000</v>
      </c>
    </row>
    <row r="48" spans="1:3" ht="15.6" x14ac:dyDescent="0.3">
      <c r="A48" s="1" t="s">
        <v>31</v>
      </c>
      <c r="B48" s="8">
        <v>12000</v>
      </c>
      <c r="C48" s="8">
        <v>17000</v>
      </c>
    </row>
    <row r="49" spans="1:3" ht="15.6" x14ac:dyDescent="0.3">
      <c r="A49" s="1" t="s">
        <v>20</v>
      </c>
      <c r="B49" s="8">
        <v>8000</v>
      </c>
      <c r="C49" s="8">
        <v>8000</v>
      </c>
    </row>
    <row r="50" spans="1:3" ht="15.6" x14ac:dyDescent="0.3">
      <c r="A50" s="1" t="s">
        <v>21</v>
      </c>
      <c r="B50" s="8">
        <v>8500</v>
      </c>
      <c r="C50" s="8">
        <v>8500</v>
      </c>
    </row>
    <row r="51" spans="1:3" ht="15.6" x14ac:dyDescent="0.3">
      <c r="A51" s="1" t="s">
        <v>22</v>
      </c>
      <c r="B51" s="8">
        <v>4000</v>
      </c>
      <c r="C51" s="8">
        <v>4000</v>
      </c>
    </row>
    <row r="52" spans="1:3" ht="15.6" x14ac:dyDescent="0.3">
      <c r="A52" s="1" t="s">
        <v>23</v>
      </c>
      <c r="B52" s="8">
        <v>5000</v>
      </c>
      <c r="C52" s="8">
        <v>5000</v>
      </c>
    </row>
    <row r="53" spans="1:3" ht="15.6" x14ac:dyDescent="0.3">
      <c r="A53" s="1" t="s">
        <v>55</v>
      </c>
      <c r="B53" s="8">
        <v>20000</v>
      </c>
      <c r="C53" s="8">
        <v>20000</v>
      </c>
    </row>
    <row r="54" spans="1:3" ht="15.6" x14ac:dyDescent="0.3">
      <c r="A54" s="1" t="s">
        <v>24</v>
      </c>
      <c r="B54" s="8">
        <v>2000</v>
      </c>
      <c r="C54" s="8">
        <v>2000</v>
      </c>
    </row>
    <row r="55" spans="1:3" ht="15.6" x14ac:dyDescent="0.3">
      <c r="A55" s="1" t="s">
        <v>127</v>
      </c>
      <c r="B55" s="8">
        <v>285000</v>
      </c>
      <c r="C55" s="8">
        <v>285000</v>
      </c>
    </row>
    <row r="56" spans="1:3" ht="15.6" x14ac:dyDescent="0.3">
      <c r="A56" s="1" t="s">
        <v>16</v>
      </c>
      <c r="B56" s="8">
        <v>1000</v>
      </c>
      <c r="C56" s="8">
        <v>3000</v>
      </c>
    </row>
    <row r="57" spans="1:3" ht="15.6" x14ac:dyDescent="0.3">
      <c r="A57" t="s">
        <v>67</v>
      </c>
      <c r="B57" s="8">
        <v>4000</v>
      </c>
      <c r="C57" s="8">
        <v>4000</v>
      </c>
    </row>
    <row r="58" spans="1:3" ht="15.6" x14ac:dyDescent="0.3">
      <c r="A58" s="1" t="s">
        <v>132</v>
      </c>
      <c r="B58" s="8">
        <v>16000</v>
      </c>
      <c r="C58" s="8">
        <v>18000</v>
      </c>
    </row>
    <row r="59" spans="1:3" ht="15.6" x14ac:dyDescent="0.3">
      <c r="A59" s="1"/>
      <c r="B59" s="13"/>
    </row>
    <row r="60" spans="1:3" ht="18" x14ac:dyDescent="0.3">
      <c r="A60" s="51" t="s">
        <v>74</v>
      </c>
      <c r="B60" s="55"/>
      <c r="C60" s="56"/>
    </row>
    <row r="61" spans="1:3" ht="15.6" x14ac:dyDescent="0.3">
      <c r="A61" s="1"/>
      <c r="B61" s="13"/>
    </row>
    <row r="62" spans="1:3" ht="46.8" x14ac:dyDescent="0.3">
      <c r="A62" s="3" t="s">
        <v>9</v>
      </c>
      <c r="B62" s="14" t="s">
        <v>149</v>
      </c>
      <c r="C62" s="14" t="s">
        <v>138</v>
      </c>
    </row>
    <row r="63" spans="1:3" ht="15.6" x14ac:dyDescent="0.3">
      <c r="A63" s="1" t="s">
        <v>8</v>
      </c>
      <c r="B63" s="13"/>
      <c r="C63" s="10"/>
    </row>
    <row r="64" spans="1:3" ht="15.6" x14ac:dyDescent="0.3">
      <c r="A64" s="1" t="s">
        <v>18</v>
      </c>
      <c r="B64" s="8">
        <v>10000</v>
      </c>
      <c r="C64" s="8">
        <v>10000</v>
      </c>
    </row>
    <row r="65" spans="1:3" ht="15.6" x14ac:dyDescent="0.3">
      <c r="A65" s="1" t="s">
        <v>66</v>
      </c>
      <c r="B65" s="8">
        <v>6000</v>
      </c>
      <c r="C65" s="8">
        <v>7000</v>
      </c>
    </row>
    <row r="66" spans="1:3" ht="15.6" x14ac:dyDescent="0.3">
      <c r="A66" s="1" t="s">
        <v>25</v>
      </c>
      <c r="B66" s="8">
        <v>20000</v>
      </c>
      <c r="C66" s="8">
        <v>20000</v>
      </c>
    </row>
    <row r="67" spans="1:3" ht="15.6" x14ac:dyDescent="0.3">
      <c r="A67" s="1" t="s">
        <v>27</v>
      </c>
      <c r="B67" s="8">
        <v>10000</v>
      </c>
      <c r="C67" s="8">
        <v>10000</v>
      </c>
    </row>
    <row r="68" spans="1:3" ht="15.6" x14ac:dyDescent="0.3">
      <c r="A68" s="1" t="s">
        <v>80</v>
      </c>
      <c r="B68" s="8">
        <v>2300</v>
      </c>
      <c r="C68" s="8">
        <v>14800</v>
      </c>
    </row>
    <row r="69" spans="1:3" ht="15.6" x14ac:dyDescent="0.3">
      <c r="A69" s="1" t="s">
        <v>97</v>
      </c>
      <c r="B69" s="8">
        <v>100200</v>
      </c>
      <c r="C69" s="8">
        <v>101450</v>
      </c>
    </row>
    <row r="70" spans="1:3" ht="15.6" x14ac:dyDescent="0.3">
      <c r="A70" s="1" t="s">
        <v>30</v>
      </c>
      <c r="B70" s="8">
        <v>586700</v>
      </c>
      <c r="C70" s="8">
        <v>629700</v>
      </c>
    </row>
    <row r="71" spans="1:3" ht="15.6" x14ac:dyDescent="0.3">
      <c r="A71" s="1" t="s">
        <v>26</v>
      </c>
      <c r="B71" s="8">
        <v>300000</v>
      </c>
      <c r="C71" s="8">
        <v>450000</v>
      </c>
    </row>
    <row r="72" spans="1:3" ht="15.6" x14ac:dyDescent="0.3">
      <c r="A72" s="1" t="s">
        <v>147</v>
      </c>
      <c r="B72" s="8">
        <v>130000</v>
      </c>
      <c r="C72" s="8">
        <v>20000</v>
      </c>
    </row>
    <row r="73" spans="1:3" ht="15.6" x14ac:dyDescent="0.3">
      <c r="A73" s="1" t="s">
        <v>146</v>
      </c>
      <c r="B73" s="8">
        <v>25000</v>
      </c>
      <c r="C73" s="8">
        <v>15000</v>
      </c>
    </row>
    <row r="74" spans="1:3" ht="15.6" x14ac:dyDescent="0.3">
      <c r="A74" s="1" t="s">
        <v>133</v>
      </c>
      <c r="B74" s="11">
        <v>145000</v>
      </c>
      <c r="C74" s="11">
        <v>145000</v>
      </c>
    </row>
    <row r="75" spans="1:3" ht="15.6" x14ac:dyDescent="0.3">
      <c r="A75" s="1"/>
      <c r="B75" s="13"/>
      <c r="C75" s="12"/>
    </row>
    <row r="76" spans="1:3" ht="15.6" x14ac:dyDescent="0.3">
      <c r="A76" s="1" t="s">
        <v>29</v>
      </c>
      <c r="B76" s="7">
        <f>SUM(B64:B74,B37:B58)</f>
        <v>2058630</v>
      </c>
      <c r="C76" s="7">
        <f>SUM(C64:C74,C37:C58)</f>
        <v>2165950</v>
      </c>
    </row>
    <row r="77" spans="1:3" ht="15.6" x14ac:dyDescent="0.3">
      <c r="A77" s="1" t="s">
        <v>8</v>
      </c>
      <c r="B77" s="13"/>
      <c r="C77" s="10"/>
    </row>
    <row r="78" spans="1:3" ht="15.6" x14ac:dyDescent="0.3">
      <c r="A78" s="9" t="s">
        <v>108</v>
      </c>
      <c r="B78" s="7">
        <f>SUM(B31-B76)</f>
        <v>1870</v>
      </c>
      <c r="C78" s="7">
        <f>SUM(C31-C76)</f>
        <v>2150</v>
      </c>
    </row>
    <row r="79" spans="1:3" ht="15.6" x14ac:dyDescent="0.3">
      <c r="A79" s="1"/>
      <c r="B79" s="13"/>
    </row>
    <row r="80" spans="1:3" ht="15.6" x14ac:dyDescent="0.3">
      <c r="A80" s="1"/>
      <c r="B80" s="13"/>
    </row>
    <row r="81" spans="1:3" ht="15.6" x14ac:dyDescent="0.3">
      <c r="A81" s="1"/>
      <c r="B81" s="13"/>
    </row>
    <row r="82" spans="1:3" ht="15.6" x14ac:dyDescent="0.3">
      <c r="A82" s="1"/>
      <c r="B82" s="13"/>
    </row>
    <row r="83" spans="1:3" ht="15.6" x14ac:dyDescent="0.3">
      <c r="A83" s="1"/>
      <c r="B83" s="13"/>
    </row>
    <row r="84" spans="1:3" ht="15.6" x14ac:dyDescent="0.3">
      <c r="A84" s="1"/>
      <c r="B84" s="8"/>
    </row>
    <row r="85" spans="1:3" ht="15.6" x14ac:dyDescent="0.3">
      <c r="A85" s="1"/>
      <c r="B85" s="8"/>
    </row>
    <row r="86" spans="1:3" ht="15.6" x14ac:dyDescent="0.3">
      <c r="B86" s="8"/>
      <c r="C86" s="1"/>
    </row>
    <row r="87" spans="1:3" ht="18" x14ac:dyDescent="0.3">
      <c r="A87" s="51" t="s">
        <v>75</v>
      </c>
      <c r="B87" s="56"/>
      <c r="C87" s="56"/>
    </row>
    <row r="88" spans="1:3" ht="15.6" x14ac:dyDescent="0.3">
      <c r="B88" s="8"/>
      <c r="C88" s="1"/>
    </row>
    <row r="89" spans="1:3" ht="46.8" x14ac:dyDescent="0.3">
      <c r="A89" s="3" t="s">
        <v>0</v>
      </c>
      <c r="B89" s="14" t="s">
        <v>128</v>
      </c>
      <c r="C89" s="14" t="s">
        <v>138</v>
      </c>
    </row>
    <row r="90" spans="1:3" ht="15.6" x14ac:dyDescent="0.3">
      <c r="A90" t="s">
        <v>8</v>
      </c>
      <c r="B90" s="12"/>
      <c r="C90" s="12"/>
    </row>
    <row r="91" spans="1:3" ht="15.6" x14ac:dyDescent="0.3">
      <c r="A91" s="1" t="s">
        <v>33</v>
      </c>
      <c r="B91" s="8">
        <v>1400000</v>
      </c>
      <c r="C91" s="8">
        <v>1450000</v>
      </c>
    </row>
    <row r="92" spans="1:3" ht="15.6" x14ac:dyDescent="0.3">
      <c r="A92" s="1" t="s">
        <v>34</v>
      </c>
      <c r="B92" s="11">
        <v>-385000</v>
      </c>
      <c r="C92" s="11">
        <v>-410000</v>
      </c>
    </row>
    <row r="93" spans="1:3" ht="15.6" x14ac:dyDescent="0.3">
      <c r="A93" s="1"/>
      <c r="B93" s="8"/>
      <c r="C93" s="12"/>
    </row>
    <row r="94" spans="1:3" ht="15.6" x14ac:dyDescent="0.3">
      <c r="A94" s="2" t="s">
        <v>44</v>
      </c>
      <c r="B94" s="7">
        <f>SUM(B91:B92)</f>
        <v>1015000</v>
      </c>
      <c r="C94" s="7">
        <v>1040000</v>
      </c>
    </row>
    <row r="95" spans="1:3" ht="15.6" x14ac:dyDescent="0.3">
      <c r="A95" s="1"/>
      <c r="B95" s="12"/>
      <c r="C95" s="12"/>
    </row>
    <row r="96" spans="1:3" ht="15.6" x14ac:dyDescent="0.3">
      <c r="A96" s="4" t="s">
        <v>99</v>
      </c>
      <c r="B96" s="12"/>
      <c r="C96" s="12"/>
    </row>
    <row r="97" spans="1:3" ht="15.6" x14ac:dyDescent="0.3">
      <c r="A97" s="1" t="s">
        <v>57</v>
      </c>
      <c r="B97" s="8">
        <v>40000</v>
      </c>
      <c r="C97" s="8">
        <v>40000</v>
      </c>
    </row>
    <row r="98" spans="1:3" ht="15.6" x14ac:dyDescent="0.3">
      <c r="A98" s="1" t="s">
        <v>58</v>
      </c>
      <c r="B98" s="8">
        <v>450</v>
      </c>
      <c r="C98" s="8">
        <v>450</v>
      </c>
    </row>
    <row r="99" spans="1:3" ht="15.6" x14ac:dyDescent="0.3">
      <c r="A99" s="1" t="s">
        <v>37</v>
      </c>
      <c r="B99" s="8">
        <v>3000</v>
      </c>
      <c r="C99" s="8">
        <v>3000</v>
      </c>
    </row>
    <row r="100" spans="1:3" ht="15.6" x14ac:dyDescent="0.3">
      <c r="A100" s="1" t="s">
        <v>38</v>
      </c>
      <c r="B100" s="8">
        <v>1000</v>
      </c>
      <c r="C100" s="8">
        <v>2000</v>
      </c>
    </row>
    <row r="101" spans="1:3" ht="15.6" x14ac:dyDescent="0.3">
      <c r="A101" s="1" t="s">
        <v>39</v>
      </c>
      <c r="B101" s="8">
        <v>5000</v>
      </c>
      <c r="C101" s="8">
        <v>5000</v>
      </c>
    </row>
    <row r="102" spans="1:3" ht="15.6" x14ac:dyDescent="0.3">
      <c r="A102" s="1" t="s">
        <v>40</v>
      </c>
      <c r="B102" s="8">
        <v>4500</v>
      </c>
      <c r="C102" s="8">
        <v>4500</v>
      </c>
    </row>
    <row r="103" spans="1:3" ht="15.6" x14ac:dyDescent="0.3">
      <c r="A103" s="1" t="s">
        <v>41</v>
      </c>
      <c r="B103" s="8">
        <v>500</v>
      </c>
      <c r="C103" s="8">
        <v>500</v>
      </c>
    </row>
    <row r="104" spans="1:3" ht="15.6" x14ac:dyDescent="0.3">
      <c r="A104" s="1" t="s">
        <v>36</v>
      </c>
      <c r="B104" s="8">
        <v>4000</v>
      </c>
      <c r="C104" s="8">
        <v>1000</v>
      </c>
    </row>
    <row r="105" spans="1:3" ht="15.6" x14ac:dyDescent="0.3">
      <c r="A105" s="1" t="s">
        <v>79</v>
      </c>
      <c r="B105" s="8">
        <v>4500</v>
      </c>
      <c r="C105" s="8">
        <v>6000</v>
      </c>
    </row>
    <row r="106" spans="1:3" ht="15.6" x14ac:dyDescent="0.3">
      <c r="A106" s="1" t="s">
        <v>134</v>
      </c>
      <c r="B106" s="8">
        <v>85000</v>
      </c>
      <c r="C106" s="8">
        <v>50000</v>
      </c>
    </row>
    <row r="107" spans="1:3" ht="15.6" x14ac:dyDescent="0.3">
      <c r="A107" s="1" t="s">
        <v>125</v>
      </c>
      <c r="B107" s="8">
        <v>30000</v>
      </c>
      <c r="C107" s="8"/>
    </row>
    <row r="108" spans="1:3" ht="15.6" x14ac:dyDescent="0.3">
      <c r="A108" s="1" t="s">
        <v>142</v>
      </c>
      <c r="B108" s="13"/>
      <c r="C108" s="8">
        <v>8000</v>
      </c>
    </row>
    <row r="109" spans="1:3" ht="15.6" x14ac:dyDescent="0.3">
      <c r="A109" s="1" t="s">
        <v>144</v>
      </c>
      <c r="B109" s="25"/>
      <c r="C109" s="26">
        <v>29750</v>
      </c>
    </row>
    <row r="110" spans="1:3" ht="15.6" x14ac:dyDescent="0.3">
      <c r="A110" s="1"/>
      <c r="B110" s="7"/>
      <c r="C110" s="8"/>
    </row>
    <row r="111" spans="1:3" ht="15.6" x14ac:dyDescent="0.3">
      <c r="A111" s="2" t="s">
        <v>143</v>
      </c>
      <c r="B111" s="7">
        <v>177950</v>
      </c>
      <c r="C111" s="7">
        <f>SUM(C97:C109)</f>
        <v>150200</v>
      </c>
    </row>
    <row r="112" spans="1:3" ht="15.6" x14ac:dyDescent="0.3">
      <c r="A112" s="1"/>
      <c r="B112" s="13"/>
      <c r="C112" s="12"/>
    </row>
    <row r="113" spans="1:3" ht="15.6" x14ac:dyDescent="0.3">
      <c r="A113" s="1"/>
      <c r="B113" s="13"/>
      <c r="C113" s="12"/>
    </row>
    <row r="114" spans="1:3" ht="15.6" x14ac:dyDescent="0.3">
      <c r="A114" s="6" t="s">
        <v>65</v>
      </c>
      <c r="B114" s="7">
        <f>SUM(B94+B111)</f>
        <v>1192950</v>
      </c>
      <c r="C114" s="7">
        <f>SUM(C94+C111)</f>
        <v>1190200</v>
      </c>
    </row>
    <row r="115" spans="1:3" ht="15.6" x14ac:dyDescent="0.3">
      <c r="A115" s="1"/>
      <c r="B115" s="13"/>
    </row>
    <row r="116" spans="1:3" ht="15.6" x14ac:dyDescent="0.3">
      <c r="A116" s="1" t="s">
        <v>8</v>
      </c>
      <c r="B116" s="13"/>
    </row>
    <row r="117" spans="1:3" x14ac:dyDescent="0.3">
      <c r="B117" s="13"/>
    </row>
    <row r="118" spans="1:3" x14ac:dyDescent="0.3">
      <c r="B118" s="13"/>
    </row>
    <row r="119" spans="1:3" x14ac:dyDescent="0.3">
      <c r="B119" s="13"/>
    </row>
    <row r="120" spans="1:3" x14ac:dyDescent="0.3">
      <c r="B120" s="13"/>
    </row>
    <row r="121" spans="1:3" x14ac:dyDescent="0.3">
      <c r="B121" s="13"/>
    </row>
    <row r="122" spans="1:3" x14ac:dyDescent="0.3">
      <c r="B122" s="13"/>
    </row>
    <row r="123" spans="1:3" ht="18" x14ac:dyDescent="0.3">
      <c r="A123" s="51" t="s">
        <v>75</v>
      </c>
      <c r="B123" s="55"/>
      <c r="C123" s="56"/>
    </row>
    <row r="124" spans="1:3" x14ac:dyDescent="0.3">
      <c r="B124" s="13"/>
    </row>
    <row r="125" spans="1:3" ht="46.8" x14ac:dyDescent="0.3">
      <c r="A125" s="3" t="s">
        <v>9</v>
      </c>
      <c r="B125" s="14" t="s">
        <v>128</v>
      </c>
      <c r="C125" s="14" t="s">
        <v>138</v>
      </c>
    </row>
    <row r="126" spans="1:3" x14ac:dyDescent="0.3">
      <c r="B126" s="13"/>
      <c r="C126" s="10"/>
    </row>
    <row r="127" spans="1:3" ht="15.6" x14ac:dyDescent="0.3">
      <c r="A127" s="1" t="s">
        <v>11</v>
      </c>
      <c r="B127" s="8">
        <v>429570</v>
      </c>
      <c r="C127" s="8">
        <v>422000</v>
      </c>
    </row>
    <row r="128" spans="1:3" ht="15.6" x14ac:dyDescent="0.3">
      <c r="A128" s="1" t="s">
        <v>12</v>
      </c>
      <c r="B128" s="8">
        <v>14150</v>
      </c>
      <c r="C128" s="8">
        <v>25000</v>
      </c>
    </row>
    <row r="129" spans="1:3" ht="15.6" x14ac:dyDescent="0.3">
      <c r="A129" s="1" t="s">
        <v>28</v>
      </c>
      <c r="B129" s="8">
        <v>33600</v>
      </c>
      <c r="C129" s="8">
        <v>30000</v>
      </c>
    </row>
    <row r="130" spans="1:3" ht="15.6" x14ac:dyDescent="0.3">
      <c r="A130" s="1" t="s">
        <v>13</v>
      </c>
      <c r="B130" s="8">
        <v>81050</v>
      </c>
      <c r="C130" s="8">
        <v>65000</v>
      </c>
    </row>
    <row r="131" spans="1:3" ht="15.6" x14ac:dyDescent="0.3">
      <c r="A131" s="1" t="s">
        <v>14</v>
      </c>
      <c r="B131" s="8">
        <v>80000</v>
      </c>
      <c r="C131" s="8">
        <v>80000</v>
      </c>
    </row>
    <row r="132" spans="1:3" ht="15.6" x14ac:dyDescent="0.3">
      <c r="A132" s="1" t="s">
        <v>70</v>
      </c>
      <c r="B132" s="8">
        <v>23000</v>
      </c>
      <c r="C132" s="8">
        <v>18000</v>
      </c>
    </row>
    <row r="133" spans="1:3" ht="15.6" x14ac:dyDescent="0.3">
      <c r="A133" s="1" t="s">
        <v>22</v>
      </c>
      <c r="B133" s="8">
        <v>10000</v>
      </c>
      <c r="C133" s="8">
        <v>10000</v>
      </c>
    </row>
    <row r="134" spans="1:3" ht="15.6" x14ac:dyDescent="0.3">
      <c r="A134" s="1" t="s">
        <v>16</v>
      </c>
      <c r="B134" s="8">
        <v>6000</v>
      </c>
      <c r="C134" s="8">
        <v>6000</v>
      </c>
    </row>
    <row r="135" spans="1:3" ht="15.6" x14ac:dyDescent="0.3">
      <c r="A135" s="1" t="s">
        <v>35</v>
      </c>
      <c r="B135" s="8">
        <v>30000</v>
      </c>
      <c r="C135" s="8">
        <v>30000</v>
      </c>
    </row>
    <row r="136" spans="1:3" ht="15.6" x14ac:dyDescent="0.3">
      <c r="A136" s="1" t="s">
        <v>17</v>
      </c>
      <c r="B136" s="8">
        <v>145000</v>
      </c>
      <c r="C136" s="8">
        <v>145000</v>
      </c>
    </row>
    <row r="137" spans="1:3" ht="15.6" x14ac:dyDescent="0.3">
      <c r="A137" s="1" t="s">
        <v>18</v>
      </c>
      <c r="B137" s="8">
        <v>55000</v>
      </c>
      <c r="C137" s="8">
        <v>55000</v>
      </c>
    </row>
    <row r="138" spans="1:3" ht="15.6" x14ac:dyDescent="0.3">
      <c r="A138" s="1" t="s">
        <v>49</v>
      </c>
      <c r="B138" s="8">
        <v>23000</v>
      </c>
      <c r="C138" s="8">
        <v>25000</v>
      </c>
    </row>
    <row r="139" spans="1:3" ht="15.6" x14ac:dyDescent="0.3">
      <c r="A139" s="1" t="s">
        <v>50</v>
      </c>
      <c r="B139" s="8">
        <v>25000</v>
      </c>
      <c r="C139" s="8">
        <v>20000</v>
      </c>
    </row>
    <row r="140" spans="1:3" ht="15.6" x14ac:dyDescent="0.3">
      <c r="A140" s="1" t="s">
        <v>51</v>
      </c>
      <c r="B140" s="8">
        <v>15000</v>
      </c>
      <c r="C140" s="8">
        <v>15000</v>
      </c>
    </row>
    <row r="141" spans="1:3" ht="15.6" x14ac:dyDescent="0.3">
      <c r="A141" s="1" t="s">
        <v>31</v>
      </c>
      <c r="B141" s="8">
        <v>15000</v>
      </c>
      <c r="C141" s="8">
        <v>15000</v>
      </c>
    </row>
    <row r="142" spans="1:3" ht="15.6" x14ac:dyDescent="0.3">
      <c r="A142" s="1" t="s">
        <v>20</v>
      </c>
      <c r="B142" s="8">
        <v>4000</v>
      </c>
      <c r="C142" s="8">
        <v>3000</v>
      </c>
    </row>
    <row r="143" spans="1:3" ht="15.6" x14ac:dyDescent="0.3">
      <c r="A143" s="1" t="s">
        <v>45</v>
      </c>
      <c r="B143" s="8">
        <v>5000</v>
      </c>
      <c r="C143" s="8">
        <v>5000</v>
      </c>
    </row>
    <row r="144" spans="1:3" ht="15.6" x14ac:dyDescent="0.3">
      <c r="A144" s="1" t="s">
        <v>46</v>
      </c>
      <c r="B144" s="8">
        <v>30000</v>
      </c>
      <c r="C144" s="8">
        <v>20000</v>
      </c>
    </row>
    <row r="145" spans="1:3" ht="15.6" x14ac:dyDescent="0.3">
      <c r="A145" s="1" t="s">
        <v>55</v>
      </c>
      <c r="B145" s="8">
        <v>5000</v>
      </c>
      <c r="C145" s="8">
        <v>3000</v>
      </c>
    </row>
    <row r="146" spans="1:3" ht="15.6" x14ac:dyDescent="0.3">
      <c r="A146" s="1" t="s">
        <v>48</v>
      </c>
      <c r="B146" s="8">
        <v>50000</v>
      </c>
      <c r="C146" s="8">
        <v>40000</v>
      </c>
    </row>
    <row r="147" spans="1:3" ht="15.6" x14ac:dyDescent="0.3">
      <c r="A147" s="1" t="s">
        <v>47</v>
      </c>
      <c r="B147" s="8">
        <v>20000</v>
      </c>
      <c r="C147" s="8">
        <v>21000</v>
      </c>
    </row>
    <row r="148" spans="1:3" ht="15.6" x14ac:dyDescent="0.3">
      <c r="A148" s="1" t="s">
        <v>81</v>
      </c>
      <c r="B148" s="8">
        <v>11000</v>
      </c>
      <c r="C148" s="8">
        <v>13000</v>
      </c>
    </row>
    <row r="149" spans="1:3" ht="15.6" x14ac:dyDescent="0.3">
      <c r="A149" s="1" t="s">
        <v>112</v>
      </c>
      <c r="B149" s="8">
        <v>2000</v>
      </c>
      <c r="C149" s="8">
        <v>0</v>
      </c>
    </row>
    <row r="150" spans="1:3" ht="15.6" x14ac:dyDescent="0.3">
      <c r="A150" s="1" t="s">
        <v>53</v>
      </c>
      <c r="B150" s="8">
        <v>5000</v>
      </c>
      <c r="C150" s="8">
        <v>4000</v>
      </c>
    </row>
    <row r="151" spans="1:3" ht="15.6" x14ac:dyDescent="0.3">
      <c r="A151" s="1" t="s">
        <v>54</v>
      </c>
      <c r="B151" s="8">
        <v>1500</v>
      </c>
      <c r="C151" s="8">
        <v>1500</v>
      </c>
    </row>
    <row r="152" spans="1:3" ht="15.6" x14ac:dyDescent="0.3">
      <c r="A152" s="1" t="s">
        <v>8</v>
      </c>
      <c r="B152" s="13"/>
    </row>
    <row r="153" spans="1:3" ht="15.6" x14ac:dyDescent="0.3">
      <c r="A153" s="1"/>
      <c r="B153" s="13"/>
    </row>
    <row r="154" spans="1:3" ht="18" x14ac:dyDescent="0.3">
      <c r="A154" s="51" t="s">
        <v>75</v>
      </c>
      <c r="B154" s="55"/>
      <c r="C154" s="56"/>
    </row>
    <row r="155" spans="1:3" x14ac:dyDescent="0.3">
      <c r="B155" s="13"/>
    </row>
    <row r="156" spans="1:3" ht="46.8" x14ac:dyDescent="0.3">
      <c r="A156" s="3" t="s">
        <v>9</v>
      </c>
      <c r="B156" s="14" t="s">
        <v>128</v>
      </c>
      <c r="C156" s="14" t="s">
        <v>138</v>
      </c>
    </row>
    <row r="157" spans="1:3" ht="15.6" x14ac:dyDescent="0.3">
      <c r="A157" t="s">
        <v>8</v>
      </c>
      <c r="B157" s="8"/>
      <c r="C157" s="10"/>
    </row>
    <row r="158" spans="1:3" ht="15.6" x14ac:dyDescent="0.3">
      <c r="A158" s="1" t="s">
        <v>66</v>
      </c>
      <c r="B158" s="8">
        <v>5500</v>
      </c>
      <c r="C158" s="8">
        <v>5000</v>
      </c>
    </row>
    <row r="159" spans="1:3" ht="15.6" x14ac:dyDescent="0.3">
      <c r="A159" s="1" t="s">
        <v>67</v>
      </c>
      <c r="B159" s="8">
        <v>5000</v>
      </c>
      <c r="C159" s="8">
        <v>4000</v>
      </c>
    </row>
    <row r="160" spans="1:3" ht="15.6" x14ac:dyDescent="0.3">
      <c r="A160" s="1" t="s">
        <v>25</v>
      </c>
      <c r="B160" s="8">
        <v>8000</v>
      </c>
      <c r="C160" s="8">
        <v>5000</v>
      </c>
    </row>
    <row r="161" spans="1:3" ht="15.6" x14ac:dyDescent="0.3">
      <c r="A161" s="1" t="s">
        <v>135</v>
      </c>
      <c r="B161" s="8">
        <v>26000</v>
      </c>
      <c r="C161" s="8">
        <v>26000</v>
      </c>
    </row>
    <row r="162" spans="1:3" ht="15.6" x14ac:dyDescent="0.3">
      <c r="A162" s="1" t="s">
        <v>145</v>
      </c>
      <c r="B162" s="8">
        <v>4000</v>
      </c>
      <c r="C162" s="8">
        <v>8000</v>
      </c>
    </row>
    <row r="163" spans="1:3" ht="15.6" x14ac:dyDescent="0.3">
      <c r="A163" s="1" t="s">
        <v>56</v>
      </c>
      <c r="B163" s="8">
        <v>46000</v>
      </c>
      <c r="C163" s="8">
        <v>50000</v>
      </c>
    </row>
    <row r="164" spans="1:3" ht="15.6" x14ac:dyDescent="0.3">
      <c r="A164" s="1" t="s">
        <v>136</v>
      </c>
      <c r="B164" s="8">
        <v>0</v>
      </c>
      <c r="C164" s="8"/>
    </row>
    <row r="165" spans="1:3" ht="15.6" x14ac:dyDescent="0.3">
      <c r="A165" s="1" t="s">
        <v>68</v>
      </c>
      <c r="B165" s="8"/>
      <c r="C165" s="8"/>
    </row>
    <row r="166" spans="1:3" ht="15.6" x14ac:dyDescent="0.3">
      <c r="A166" s="1" t="s">
        <v>141</v>
      </c>
      <c r="B166" s="11"/>
      <c r="C166" s="11">
        <v>29750</v>
      </c>
    </row>
    <row r="167" spans="1:3" ht="15.6" x14ac:dyDescent="0.3">
      <c r="A167" s="1"/>
      <c r="B167" s="10"/>
      <c r="C167" s="12"/>
    </row>
    <row r="168" spans="1:3" ht="15.6" x14ac:dyDescent="0.3">
      <c r="A168" s="2" t="s">
        <v>43</v>
      </c>
      <c r="B168" s="7">
        <v>1192950</v>
      </c>
      <c r="C168" s="7">
        <f>SUM(C158:C166,C127:C151)</f>
        <v>1199250</v>
      </c>
    </row>
    <row r="169" spans="1:3" ht="15.6" x14ac:dyDescent="0.3">
      <c r="A169" s="2"/>
      <c r="B169" s="13"/>
      <c r="C169" s="12"/>
    </row>
    <row r="170" spans="1:3" ht="15.6" x14ac:dyDescent="0.3">
      <c r="A170" s="5" t="s">
        <v>109</v>
      </c>
      <c r="B170" s="7">
        <f>SUM(B114-B168)</f>
        <v>0</v>
      </c>
      <c r="C170" s="7">
        <f>SUM(C114-C168)</f>
        <v>-9050</v>
      </c>
    </row>
    <row r="171" spans="1:3" x14ac:dyDescent="0.3">
      <c r="B171" s="13"/>
    </row>
    <row r="172" spans="1:3" ht="15.6" x14ac:dyDescent="0.3">
      <c r="A172" s="1"/>
      <c r="B172" s="13"/>
    </row>
    <row r="173" spans="1:3" ht="15.6" x14ac:dyDescent="0.3">
      <c r="A173" s="1"/>
      <c r="B173" s="13"/>
    </row>
    <row r="174" spans="1:3" ht="15.6" x14ac:dyDescent="0.3">
      <c r="A174" s="1"/>
      <c r="B174" s="13"/>
    </row>
    <row r="175" spans="1:3" ht="15.6" x14ac:dyDescent="0.3">
      <c r="A175" s="1"/>
      <c r="B175" s="13"/>
    </row>
    <row r="176" spans="1:3" ht="15.6" x14ac:dyDescent="0.3">
      <c r="A176" s="1"/>
      <c r="B176" s="13"/>
    </row>
    <row r="177" spans="1:3" ht="15.6" x14ac:dyDescent="0.3">
      <c r="A177" s="1"/>
      <c r="B177" s="13"/>
    </row>
    <row r="178" spans="1:3" ht="15.6" x14ac:dyDescent="0.3">
      <c r="A178" s="1"/>
      <c r="B178" s="13"/>
    </row>
    <row r="179" spans="1:3" ht="15.6" x14ac:dyDescent="0.3">
      <c r="A179" s="1"/>
      <c r="B179" s="13"/>
    </row>
    <row r="180" spans="1:3" ht="15.6" x14ac:dyDescent="0.3">
      <c r="A180" s="1" t="s">
        <v>8</v>
      </c>
      <c r="B180" s="13"/>
    </row>
    <row r="181" spans="1:3" ht="15.6" x14ac:dyDescent="0.3">
      <c r="A181" s="1"/>
      <c r="B181" s="13"/>
    </row>
    <row r="182" spans="1:3" ht="15.6" x14ac:dyDescent="0.3">
      <c r="A182" s="1"/>
      <c r="B182" s="13"/>
    </row>
    <row r="183" spans="1:3" ht="15.6" x14ac:dyDescent="0.3">
      <c r="A183" s="1"/>
      <c r="B183" s="13"/>
    </row>
    <row r="184" spans="1:3" ht="15.6" x14ac:dyDescent="0.3">
      <c r="A184" s="1"/>
      <c r="B184" s="13"/>
    </row>
    <row r="185" spans="1:3" ht="15.6" x14ac:dyDescent="0.3">
      <c r="A185" s="1"/>
      <c r="B185" s="13"/>
    </row>
    <row r="186" spans="1:3" x14ac:dyDescent="0.3">
      <c r="B186" s="13"/>
    </row>
    <row r="187" spans="1:3" ht="18" x14ac:dyDescent="0.3">
      <c r="A187" s="51" t="s">
        <v>76</v>
      </c>
      <c r="B187" s="55"/>
      <c r="C187" s="56"/>
    </row>
    <row r="188" spans="1:3" x14ac:dyDescent="0.3">
      <c r="B188" s="13"/>
    </row>
    <row r="189" spans="1:3" ht="46.8" x14ac:dyDescent="0.3">
      <c r="A189" s="3" t="s">
        <v>9</v>
      </c>
      <c r="B189" s="14" t="s">
        <v>128</v>
      </c>
      <c r="C189" s="14" t="s">
        <v>138</v>
      </c>
    </row>
    <row r="190" spans="1:3" x14ac:dyDescent="0.3">
      <c r="A190" t="s">
        <v>8</v>
      </c>
      <c r="B190" s="13"/>
      <c r="C190" s="10"/>
    </row>
    <row r="191" spans="1:3" ht="15.6" x14ac:dyDescent="0.3">
      <c r="A191" s="1" t="s">
        <v>11</v>
      </c>
      <c r="B191" s="8">
        <v>312300</v>
      </c>
      <c r="C191" s="8">
        <v>350000</v>
      </c>
    </row>
    <row r="192" spans="1:3" ht="15.6" x14ac:dyDescent="0.3">
      <c r="A192" s="1" t="s">
        <v>12</v>
      </c>
      <c r="B192" s="8">
        <v>10200</v>
      </c>
      <c r="C192" s="8">
        <v>23000</v>
      </c>
    </row>
    <row r="193" spans="1:3" ht="15.6" x14ac:dyDescent="0.3">
      <c r="A193" s="1" t="s">
        <v>28</v>
      </c>
      <c r="B193" s="8">
        <v>24500</v>
      </c>
      <c r="C193" s="8">
        <v>28000</v>
      </c>
    </row>
    <row r="194" spans="1:3" ht="15.6" x14ac:dyDescent="0.3">
      <c r="A194" s="1" t="s">
        <v>13</v>
      </c>
      <c r="B194" s="8">
        <v>60000</v>
      </c>
      <c r="C194" s="8">
        <v>52000</v>
      </c>
    </row>
    <row r="195" spans="1:3" ht="15.6" x14ac:dyDescent="0.3">
      <c r="A195" s="1" t="s">
        <v>14</v>
      </c>
      <c r="B195" s="8">
        <v>2500</v>
      </c>
      <c r="C195" s="8">
        <v>2500</v>
      </c>
    </row>
    <row r="196" spans="1:3" ht="15.6" x14ac:dyDescent="0.3">
      <c r="A196" s="1" t="s">
        <v>35</v>
      </c>
      <c r="B196" s="8">
        <v>20000</v>
      </c>
      <c r="C196" s="8">
        <v>20000</v>
      </c>
    </row>
    <row r="197" spans="1:3" ht="15.6" x14ac:dyDescent="0.3">
      <c r="A197" s="1" t="s">
        <v>59</v>
      </c>
      <c r="B197" s="8">
        <v>55000</v>
      </c>
      <c r="C197" s="8">
        <v>60000</v>
      </c>
    </row>
    <row r="198" spans="1:3" ht="15.6" x14ac:dyDescent="0.3">
      <c r="A198" s="1" t="s">
        <v>60</v>
      </c>
      <c r="B198" s="8">
        <v>12000</v>
      </c>
      <c r="C198" s="8">
        <v>12000</v>
      </c>
    </row>
    <row r="199" spans="1:3" ht="15.6" x14ac:dyDescent="0.3">
      <c r="A199" s="1" t="s">
        <v>62</v>
      </c>
      <c r="B199" s="8">
        <v>2000</v>
      </c>
      <c r="C199" s="8">
        <v>2000</v>
      </c>
    </row>
    <row r="200" spans="1:3" ht="15.6" x14ac:dyDescent="0.3">
      <c r="A200" s="1" t="s">
        <v>63</v>
      </c>
      <c r="B200" s="8">
        <v>29000</v>
      </c>
      <c r="C200" s="8">
        <v>29000</v>
      </c>
    </row>
    <row r="201" spans="1:3" ht="15.6" x14ac:dyDescent="0.3">
      <c r="A201" s="1" t="s">
        <v>20</v>
      </c>
      <c r="B201" s="8">
        <v>1000</v>
      </c>
      <c r="C201" s="8">
        <v>1000</v>
      </c>
    </row>
    <row r="202" spans="1:3" ht="15.6" x14ac:dyDescent="0.3">
      <c r="A202" s="1" t="s">
        <v>21</v>
      </c>
      <c r="B202" s="8">
        <v>9500</v>
      </c>
      <c r="C202" s="8">
        <v>9500</v>
      </c>
    </row>
    <row r="203" spans="1:3" ht="15.6" x14ac:dyDescent="0.3">
      <c r="A203" s="1" t="s">
        <v>55</v>
      </c>
      <c r="B203" s="8">
        <v>1000</v>
      </c>
      <c r="C203" s="8">
        <v>1000</v>
      </c>
    </row>
    <row r="204" spans="1:3" ht="15.6" x14ac:dyDescent="0.3">
      <c r="A204" s="1" t="s">
        <v>25</v>
      </c>
      <c r="B204" s="8">
        <v>2700</v>
      </c>
      <c r="C204" s="8">
        <v>2700</v>
      </c>
    </row>
    <row r="205" spans="1:3" ht="15.6" x14ac:dyDescent="0.3">
      <c r="A205" s="1" t="s">
        <v>47</v>
      </c>
      <c r="B205" s="8">
        <v>25000</v>
      </c>
      <c r="C205" s="8">
        <v>20000</v>
      </c>
    </row>
    <row r="206" spans="1:3" ht="15.6" x14ac:dyDescent="0.3">
      <c r="A206" s="1" t="s">
        <v>61</v>
      </c>
      <c r="B206" s="8">
        <v>8000</v>
      </c>
      <c r="C206" s="8">
        <v>8000</v>
      </c>
    </row>
    <row r="207" spans="1:3" ht="15.6" x14ac:dyDescent="0.3">
      <c r="A207" s="1" t="s">
        <v>67</v>
      </c>
      <c r="B207" s="8">
        <v>1500</v>
      </c>
      <c r="C207" s="8">
        <v>1500</v>
      </c>
    </row>
    <row r="208" spans="1:3" ht="15.6" x14ac:dyDescent="0.3">
      <c r="A208" s="1" t="s">
        <v>53</v>
      </c>
      <c r="B208" s="8">
        <v>4000</v>
      </c>
      <c r="C208" s="8">
        <v>4000</v>
      </c>
    </row>
    <row r="209" spans="1:3" ht="15.6" x14ac:dyDescent="0.3">
      <c r="A209" s="1" t="s">
        <v>18</v>
      </c>
      <c r="B209" s="8">
        <v>1000</v>
      </c>
      <c r="C209" s="8">
        <v>1000</v>
      </c>
    </row>
    <row r="210" spans="1:3" ht="15.6" x14ac:dyDescent="0.3">
      <c r="A210" s="1" t="s">
        <v>66</v>
      </c>
      <c r="B210" s="8">
        <v>2500</v>
      </c>
      <c r="C210" s="8">
        <v>2500</v>
      </c>
    </row>
    <row r="211" spans="1:3" ht="15.6" x14ac:dyDescent="0.3">
      <c r="A211" s="1" t="s">
        <v>137</v>
      </c>
      <c r="B211" s="8">
        <v>3000</v>
      </c>
      <c r="C211" s="8"/>
    </row>
    <row r="212" spans="1:3" ht="15.6" x14ac:dyDescent="0.3">
      <c r="A212" s="1"/>
      <c r="B212" s="11"/>
      <c r="C212" s="20"/>
    </row>
    <row r="213" spans="1:3" ht="15.6" x14ac:dyDescent="0.3">
      <c r="A213" s="1"/>
      <c r="B213" s="13"/>
      <c r="C213" s="12"/>
    </row>
    <row r="214" spans="1:3" ht="15.6" x14ac:dyDescent="0.3">
      <c r="A214" s="2" t="s">
        <v>43</v>
      </c>
      <c r="B214" s="7">
        <f>SUM(B191:B212)</f>
        <v>586700</v>
      </c>
      <c r="C214" s="7">
        <f>SUM(C191:C212)</f>
        <v>629700</v>
      </c>
    </row>
    <row r="215" spans="1:3" ht="15.6" x14ac:dyDescent="0.3">
      <c r="A215" s="1"/>
      <c r="B215" s="13"/>
    </row>
    <row r="216" spans="1:3" ht="15.6" x14ac:dyDescent="0.3">
      <c r="A216" s="1"/>
      <c r="B216" s="13"/>
    </row>
    <row r="217" spans="1:3" x14ac:dyDescent="0.3">
      <c r="B217" s="13"/>
    </row>
    <row r="218" spans="1:3" ht="18" x14ac:dyDescent="0.3">
      <c r="A218" s="51" t="s">
        <v>102</v>
      </c>
      <c r="B218" s="55"/>
      <c r="C218" s="56"/>
    </row>
    <row r="219" spans="1:3" ht="15.6" x14ac:dyDescent="0.3">
      <c r="B219" s="8"/>
    </row>
    <row r="220" spans="1:3" ht="46.8" x14ac:dyDescent="0.3">
      <c r="A220" s="3" t="s">
        <v>104</v>
      </c>
      <c r="B220" s="14" t="s">
        <v>128</v>
      </c>
      <c r="C220" s="14" t="s">
        <v>138</v>
      </c>
    </row>
    <row r="221" spans="1:3" ht="15.6" x14ac:dyDescent="0.3">
      <c r="A221" s="1"/>
      <c r="B221" s="8"/>
      <c r="C221" s="12"/>
    </row>
    <row r="222" spans="1:3" ht="15.6" x14ac:dyDescent="0.3">
      <c r="A222" s="1" t="s">
        <v>47</v>
      </c>
      <c r="B222" s="8">
        <v>500</v>
      </c>
      <c r="C222" s="8">
        <v>1000</v>
      </c>
    </row>
    <row r="223" spans="1:3" ht="15.6" x14ac:dyDescent="0.3">
      <c r="A223" s="1" t="s">
        <v>18</v>
      </c>
      <c r="B223" s="8">
        <v>100</v>
      </c>
      <c r="C223" s="8">
        <v>200</v>
      </c>
    </row>
    <row r="224" spans="1:3" ht="15.6" x14ac:dyDescent="0.3">
      <c r="A224" s="1" t="s">
        <v>20</v>
      </c>
      <c r="B224" s="8">
        <v>100</v>
      </c>
      <c r="C224" s="8">
        <v>100</v>
      </c>
    </row>
    <row r="225" spans="1:3" ht="15.6" x14ac:dyDescent="0.3">
      <c r="A225" s="1" t="s">
        <v>61</v>
      </c>
      <c r="B225" s="8">
        <v>100</v>
      </c>
      <c r="C225" s="8">
        <v>200</v>
      </c>
    </row>
    <row r="226" spans="1:3" ht="15.6" x14ac:dyDescent="0.3">
      <c r="A226" s="1" t="s">
        <v>67</v>
      </c>
      <c r="B226" s="8">
        <v>500</v>
      </c>
      <c r="C226" s="8">
        <v>300</v>
      </c>
    </row>
    <row r="227" spans="1:3" ht="15.6" x14ac:dyDescent="0.3">
      <c r="A227" s="1" t="s">
        <v>148</v>
      </c>
      <c r="B227" s="8">
        <v>500</v>
      </c>
      <c r="C227" s="8">
        <v>12000</v>
      </c>
    </row>
    <row r="228" spans="1:3" ht="15.6" x14ac:dyDescent="0.3">
      <c r="A228" s="1" t="s">
        <v>60</v>
      </c>
      <c r="B228" s="11">
        <v>500</v>
      </c>
      <c r="C228" s="11">
        <v>1000</v>
      </c>
    </row>
    <row r="229" spans="1:3" ht="15.6" x14ac:dyDescent="0.3">
      <c r="A229" s="1"/>
      <c r="B229" s="8"/>
      <c r="C229" s="8"/>
    </row>
    <row r="230" spans="1:3" ht="15.6" x14ac:dyDescent="0.3">
      <c r="A230" s="4" t="s">
        <v>83</v>
      </c>
      <c r="B230" s="7">
        <f>SUM(B221:B228)</f>
        <v>2300</v>
      </c>
      <c r="C230" s="7">
        <f>SUM(C222:C228)</f>
        <v>14800</v>
      </c>
    </row>
    <row r="231" spans="1:3" ht="15.6" x14ac:dyDescent="0.3">
      <c r="A231" s="1"/>
      <c r="B231" s="13"/>
    </row>
    <row r="232" spans="1:3" ht="15.6" x14ac:dyDescent="0.3">
      <c r="A232" s="1"/>
      <c r="B232" s="13"/>
    </row>
    <row r="233" spans="1:3" ht="15.6" x14ac:dyDescent="0.3">
      <c r="A233" s="5"/>
      <c r="B233" s="13"/>
    </row>
    <row r="234" spans="1:3" ht="15.6" x14ac:dyDescent="0.3">
      <c r="A234" s="1"/>
      <c r="B234" s="13"/>
    </row>
    <row r="235" spans="1:3" ht="15.6" x14ac:dyDescent="0.3">
      <c r="A235" s="1"/>
      <c r="B235" s="13"/>
    </row>
    <row r="236" spans="1:3" ht="15.6" x14ac:dyDescent="0.3">
      <c r="A236" s="1"/>
      <c r="B236" s="13"/>
    </row>
    <row r="237" spans="1:3" ht="15.6" x14ac:dyDescent="0.3">
      <c r="A237" s="1"/>
      <c r="B237" s="13"/>
    </row>
    <row r="238" spans="1:3" ht="15.6" x14ac:dyDescent="0.3">
      <c r="A238" s="1"/>
      <c r="B238" s="13"/>
    </row>
    <row r="239" spans="1:3" ht="15.6" x14ac:dyDescent="0.3">
      <c r="A239" s="1"/>
      <c r="B239" s="13"/>
    </row>
    <row r="240" spans="1:3" ht="18" x14ac:dyDescent="0.3">
      <c r="A240" s="51" t="s">
        <v>103</v>
      </c>
      <c r="B240" s="55"/>
      <c r="C240" s="56"/>
    </row>
    <row r="241" spans="1:3" x14ac:dyDescent="0.3">
      <c r="B241" s="13"/>
    </row>
    <row r="242" spans="1:3" ht="46.8" x14ac:dyDescent="0.3">
      <c r="A242" s="3" t="s">
        <v>104</v>
      </c>
      <c r="B242" s="14" t="s">
        <v>128</v>
      </c>
      <c r="C242" s="14" t="s">
        <v>138</v>
      </c>
    </row>
    <row r="243" spans="1:3" x14ac:dyDescent="0.3">
      <c r="B243" s="13"/>
      <c r="C243" s="10"/>
    </row>
    <row r="244" spans="1:3" x14ac:dyDescent="0.3">
      <c r="A244" t="s">
        <v>11</v>
      </c>
      <c r="B244" s="19">
        <v>50000</v>
      </c>
      <c r="C244" s="13">
        <v>51000</v>
      </c>
    </row>
    <row r="245" spans="1:3" x14ac:dyDescent="0.3">
      <c r="A245" t="s">
        <v>115</v>
      </c>
      <c r="B245" s="13">
        <v>1300</v>
      </c>
      <c r="C245" s="13">
        <v>2350</v>
      </c>
    </row>
    <row r="246" spans="1:3" x14ac:dyDescent="0.3">
      <c r="A246" t="s">
        <v>28</v>
      </c>
      <c r="B246" s="13">
        <v>3900</v>
      </c>
      <c r="C246" s="13">
        <v>4400</v>
      </c>
    </row>
    <row r="247" spans="1:3" ht="15.6" x14ac:dyDescent="0.3">
      <c r="A247" t="s">
        <v>116</v>
      </c>
      <c r="B247" s="8">
        <v>10000</v>
      </c>
      <c r="C247" s="13">
        <v>8700</v>
      </c>
    </row>
    <row r="248" spans="1:3" ht="15.6" x14ac:dyDescent="0.3">
      <c r="A248" s="1" t="s">
        <v>85</v>
      </c>
      <c r="B248" s="8">
        <v>16000</v>
      </c>
      <c r="C248" s="8">
        <v>18000</v>
      </c>
    </row>
    <row r="249" spans="1:3" ht="15.6" x14ac:dyDescent="0.3">
      <c r="A249" s="1" t="s">
        <v>86</v>
      </c>
      <c r="B249" s="8">
        <v>6000</v>
      </c>
      <c r="C249" s="8">
        <v>6000</v>
      </c>
    </row>
    <row r="250" spans="1:3" ht="15.6" x14ac:dyDescent="0.3">
      <c r="A250" s="1" t="s">
        <v>66</v>
      </c>
      <c r="B250" s="8">
        <v>1000</v>
      </c>
      <c r="C250" s="8">
        <v>1000</v>
      </c>
    </row>
    <row r="251" spans="1:3" ht="15.6" x14ac:dyDescent="0.3">
      <c r="A251" s="1" t="s">
        <v>88</v>
      </c>
      <c r="B251" s="8">
        <v>5000</v>
      </c>
      <c r="C251" s="8">
        <v>4000</v>
      </c>
    </row>
    <row r="252" spans="1:3" ht="15.6" x14ac:dyDescent="0.3">
      <c r="A252" s="1" t="s">
        <v>20</v>
      </c>
      <c r="B252" s="8">
        <v>1000</v>
      </c>
      <c r="C252" s="8">
        <v>1000</v>
      </c>
    </row>
    <row r="253" spans="1:3" ht="15.6" x14ac:dyDescent="0.3">
      <c r="A253" s="1" t="s">
        <v>22</v>
      </c>
      <c r="B253" s="8">
        <v>1000</v>
      </c>
      <c r="C253" s="8">
        <v>1000</v>
      </c>
    </row>
    <row r="254" spans="1:3" ht="15.6" x14ac:dyDescent="0.3">
      <c r="A254" s="1" t="s">
        <v>93</v>
      </c>
      <c r="B254" s="8">
        <v>2000</v>
      </c>
      <c r="C254" s="8">
        <v>2000</v>
      </c>
    </row>
    <row r="255" spans="1:3" ht="15.6" x14ac:dyDescent="0.3">
      <c r="A255" s="1" t="s">
        <v>94</v>
      </c>
      <c r="B255" s="18">
        <v>3000</v>
      </c>
      <c r="C255" s="11">
        <v>2000</v>
      </c>
    </row>
    <row r="256" spans="1:3" ht="15.6" x14ac:dyDescent="0.3">
      <c r="A256" s="1"/>
      <c r="B256" s="13"/>
      <c r="C256" s="12"/>
    </row>
    <row r="257" spans="1:3" ht="15.6" x14ac:dyDescent="0.3">
      <c r="A257" s="4" t="s">
        <v>83</v>
      </c>
      <c r="B257" s="7">
        <f>SUM(B244:B255)</f>
        <v>100200</v>
      </c>
      <c r="C257" s="7">
        <f>SUM(C244:C255)</f>
        <v>101450</v>
      </c>
    </row>
    <row r="258" spans="1:3" ht="15.6" x14ac:dyDescent="0.3">
      <c r="A258" s="1"/>
      <c r="B258" s="8"/>
    </row>
    <row r="259" spans="1:3" ht="15.6" x14ac:dyDescent="0.3">
      <c r="A259" s="1"/>
      <c r="B259" s="8"/>
    </row>
    <row r="260" spans="1:3" ht="15.6" x14ac:dyDescent="0.3">
      <c r="A260" s="1"/>
      <c r="B260" s="13"/>
    </row>
    <row r="261" spans="1:3" ht="15.6" x14ac:dyDescent="0.3">
      <c r="A261" s="5"/>
      <c r="B261" s="7"/>
    </row>
    <row r="262" spans="1:3" x14ac:dyDescent="0.3">
      <c r="B262" s="13"/>
    </row>
    <row r="263" spans="1:3" ht="18" x14ac:dyDescent="0.3">
      <c r="A263" s="51" t="s">
        <v>118</v>
      </c>
      <c r="B263" s="55"/>
      <c r="C263" s="56"/>
    </row>
    <row r="264" spans="1:3" x14ac:dyDescent="0.3">
      <c r="B264" s="13"/>
    </row>
    <row r="265" spans="1:3" ht="46.8" x14ac:dyDescent="0.3">
      <c r="A265" s="3" t="s">
        <v>104</v>
      </c>
      <c r="B265" s="14" t="s">
        <v>128</v>
      </c>
      <c r="C265" s="14" t="s">
        <v>138</v>
      </c>
    </row>
    <row r="266" spans="1:3" x14ac:dyDescent="0.3">
      <c r="B266" s="13"/>
    </row>
    <row r="267" spans="1:3" ht="15.6" x14ac:dyDescent="0.3">
      <c r="A267" s="1" t="s">
        <v>119</v>
      </c>
      <c r="B267" s="11"/>
      <c r="C267" s="22">
        <v>639406</v>
      </c>
    </row>
    <row r="268" spans="1:3" x14ac:dyDescent="0.3">
      <c r="B268" s="13"/>
    </row>
    <row r="269" spans="1:3" ht="15.6" x14ac:dyDescent="0.3">
      <c r="A269" s="2" t="s">
        <v>120</v>
      </c>
      <c r="B269" s="7">
        <f>SUM(B267)</f>
        <v>0</v>
      </c>
      <c r="C269" s="7">
        <f>SUM(C267)</f>
        <v>639406</v>
      </c>
    </row>
    <row r="270" spans="1:3" x14ac:dyDescent="0.3">
      <c r="B270" s="13"/>
    </row>
    <row r="271" spans="1:3" ht="15.6" x14ac:dyDescent="0.3">
      <c r="A271" s="1" t="s">
        <v>121</v>
      </c>
      <c r="B271" s="8"/>
      <c r="C271" s="23"/>
    </row>
    <row r="272" spans="1:3" ht="15.6" x14ac:dyDescent="0.3">
      <c r="A272" s="1" t="s">
        <v>122</v>
      </c>
      <c r="B272" s="11"/>
      <c r="C272" s="22"/>
    </row>
    <row r="273" spans="1:3" x14ac:dyDescent="0.3">
      <c r="B273" s="13"/>
    </row>
    <row r="274" spans="1:3" ht="15.6" x14ac:dyDescent="0.3">
      <c r="A274" s="4" t="s">
        <v>83</v>
      </c>
      <c r="B274" s="7">
        <f>SUM(B271:B272)</f>
        <v>0</v>
      </c>
      <c r="C274" s="7">
        <f>SUM(C271:C272)</f>
        <v>0</v>
      </c>
    </row>
    <row r="275" spans="1:3" x14ac:dyDescent="0.3">
      <c r="B275" s="13"/>
    </row>
    <row r="276" spans="1:3" x14ac:dyDescent="0.3">
      <c r="B276" s="13"/>
    </row>
    <row r="277" spans="1:3" ht="15.6" x14ac:dyDescent="0.3">
      <c r="A277" s="9" t="s">
        <v>123</v>
      </c>
      <c r="B277" s="7">
        <f>SUM(B269-B274)</f>
        <v>0</v>
      </c>
      <c r="C277" s="7">
        <f>SUM(C269-C274)</f>
        <v>639406</v>
      </c>
    </row>
    <row r="278" spans="1:3" x14ac:dyDescent="0.3">
      <c r="A278" s="15"/>
      <c r="B278" s="13"/>
    </row>
    <row r="279" spans="1:3" x14ac:dyDescent="0.3">
      <c r="A279" s="15"/>
      <c r="B279" s="13"/>
    </row>
    <row r="295" spans="1:1" ht="15.6" x14ac:dyDescent="0.3">
      <c r="A295" s="2" t="s">
        <v>150</v>
      </c>
    </row>
  </sheetData>
  <mergeCells count="9">
    <mergeCell ref="A218:C218"/>
    <mergeCell ref="A240:C240"/>
    <mergeCell ref="A263:C263"/>
    <mergeCell ref="A33:C33"/>
    <mergeCell ref="A60:C60"/>
    <mergeCell ref="A87:C87"/>
    <mergeCell ref="A123:C123"/>
    <mergeCell ref="A154:C154"/>
    <mergeCell ref="A187:C187"/>
  </mergeCells>
  <printOptions gridLines="1"/>
  <pageMargins left="0.7" right="0.7" top="0.75" bottom="0.75" header="0.3" footer="0.3"/>
  <pageSetup orientation="landscape" r:id="rId1"/>
  <rowBreaks count="9" manualBreakCount="9">
    <brk id="32" max="16383" man="1"/>
    <brk id="59" max="16383" man="1"/>
    <brk id="86" max="16383" man="1"/>
    <brk id="122" max="16383" man="1"/>
    <brk id="153" max="16383" man="1"/>
    <brk id="186" max="16383" man="1"/>
    <brk id="217" max="16383" man="1"/>
    <brk id="239" max="16383" man="1"/>
    <brk id="2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>
      <selection activeCell="E18" sqref="E18:E20"/>
    </sheetView>
  </sheetViews>
  <sheetFormatPr defaultRowHeight="14.4" x14ac:dyDescent="0.3"/>
  <cols>
    <col min="1" max="1" width="34.5546875" customWidth="1"/>
    <col min="2" max="2" width="21.109375" customWidth="1"/>
  </cols>
  <sheetData>
    <row r="1" spans="1:2" ht="18" x14ac:dyDescent="0.3">
      <c r="A1" s="51" t="s">
        <v>75</v>
      </c>
      <c r="B1" s="51"/>
    </row>
    <row r="3" spans="1:2" ht="31.2" x14ac:dyDescent="0.3">
      <c r="A3" s="3" t="s">
        <v>9</v>
      </c>
      <c r="B3" s="14" t="s">
        <v>138</v>
      </c>
    </row>
    <row r="4" spans="1:2" x14ac:dyDescent="0.3">
      <c r="B4" s="13"/>
    </row>
    <row r="5" spans="1:2" ht="15.6" x14ac:dyDescent="0.3">
      <c r="A5" s="1" t="s">
        <v>11</v>
      </c>
      <c r="B5" s="8">
        <v>429570</v>
      </c>
    </row>
    <row r="6" spans="1:2" ht="15.6" x14ac:dyDescent="0.3">
      <c r="A6" s="1" t="s">
        <v>12</v>
      </c>
      <c r="B6" s="8">
        <v>14150</v>
      </c>
    </row>
    <row r="7" spans="1:2" ht="15.6" x14ac:dyDescent="0.3">
      <c r="A7" s="1" t="s">
        <v>28</v>
      </c>
      <c r="B7" s="8">
        <v>33600</v>
      </c>
    </row>
    <row r="8" spans="1:2" ht="15.6" x14ac:dyDescent="0.3">
      <c r="A8" s="1" t="s">
        <v>13</v>
      </c>
      <c r="B8" s="8">
        <v>81050</v>
      </c>
    </row>
    <row r="9" spans="1:2" ht="15.6" x14ac:dyDescent="0.3">
      <c r="A9" s="1" t="s">
        <v>14</v>
      </c>
      <c r="B9" s="8">
        <v>80000</v>
      </c>
    </row>
    <row r="10" spans="1:2" ht="15.6" x14ac:dyDescent="0.3">
      <c r="A10" s="1" t="s">
        <v>70</v>
      </c>
      <c r="B10" s="8">
        <v>23000</v>
      </c>
    </row>
    <row r="11" spans="1:2" ht="15.6" x14ac:dyDescent="0.3">
      <c r="A11" s="1" t="s">
        <v>22</v>
      </c>
      <c r="B11" s="8">
        <v>10000</v>
      </c>
    </row>
    <row r="12" spans="1:2" ht="15.6" x14ac:dyDescent="0.3">
      <c r="A12" s="1" t="s">
        <v>16</v>
      </c>
      <c r="B12" s="8">
        <v>6000</v>
      </c>
    </row>
    <row r="13" spans="1:2" ht="15.6" x14ac:dyDescent="0.3">
      <c r="A13" s="1" t="s">
        <v>35</v>
      </c>
      <c r="B13" s="8">
        <v>30000</v>
      </c>
    </row>
    <row r="14" spans="1:2" ht="15.6" x14ac:dyDescent="0.3">
      <c r="A14" s="1" t="s">
        <v>17</v>
      </c>
      <c r="B14" s="8">
        <v>145000</v>
      </c>
    </row>
    <row r="15" spans="1:2" ht="15.6" x14ac:dyDescent="0.3">
      <c r="A15" s="1" t="s">
        <v>18</v>
      </c>
      <c r="B15" s="8">
        <v>55000</v>
      </c>
    </row>
    <row r="16" spans="1:2" ht="15.6" x14ac:dyDescent="0.3">
      <c r="A16" s="1" t="s">
        <v>49</v>
      </c>
      <c r="B16" s="8">
        <v>23000</v>
      </c>
    </row>
    <row r="17" spans="1:2" ht="15.6" x14ac:dyDescent="0.3">
      <c r="A17" s="1" t="s">
        <v>50</v>
      </c>
      <c r="B17" s="8">
        <v>25000</v>
      </c>
    </row>
    <row r="18" spans="1:2" ht="15.6" x14ac:dyDescent="0.3">
      <c r="A18" s="1" t="s">
        <v>51</v>
      </c>
      <c r="B18" s="8">
        <v>15000</v>
      </c>
    </row>
    <row r="19" spans="1:2" ht="15.6" x14ac:dyDescent="0.3">
      <c r="A19" s="1" t="s">
        <v>31</v>
      </c>
      <c r="B19" s="8">
        <v>15000</v>
      </c>
    </row>
    <row r="20" spans="1:2" ht="15.6" x14ac:dyDescent="0.3">
      <c r="A20" s="1" t="s">
        <v>20</v>
      </c>
      <c r="B20" s="8">
        <v>4000</v>
      </c>
    </row>
    <row r="21" spans="1:2" ht="15.6" x14ac:dyDescent="0.3">
      <c r="A21" s="1" t="s">
        <v>45</v>
      </c>
      <c r="B21" s="8">
        <v>5000</v>
      </c>
    </row>
    <row r="22" spans="1:2" ht="15.6" x14ac:dyDescent="0.3">
      <c r="A22" s="1" t="s">
        <v>46</v>
      </c>
      <c r="B22" s="8">
        <v>30000</v>
      </c>
    </row>
    <row r="23" spans="1:2" ht="15.6" x14ac:dyDescent="0.3">
      <c r="A23" s="1" t="s">
        <v>55</v>
      </c>
      <c r="B23" s="8">
        <v>5000</v>
      </c>
    </row>
    <row r="24" spans="1:2" ht="15.6" x14ac:dyDescent="0.3">
      <c r="A24" s="1" t="s">
        <v>48</v>
      </c>
      <c r="B24" s="8">
        <v>50000</v>
      </c>
    </row>
    <row r="25" spans="1:2" ht="15.6" x14ac:dyDescent="0.3">
      <c r="A25" s="1" t="s">
        <v>47</v>
      </c>
      <c r="B25" s="8">
        <v>20000</v>
      </c>
    </row>
    <row r="26" spans="1:2" ht="15.6" x14ac:dyDescent="0.3">
      <c r="A26" s="1" t="s">
        <v>81</v>
      </c>
      <c r="B26" s="8">
        <v>11000</v>
      </c>
    </row>
    <row r="27" spans="1:2" ht="15.6" x14ac:dyDescent="0.3">
      <c r="A27" s="1" t="s">
        <v>112</v>
      </c>
      <c r="B27" s="8">
        <v>2000</v>
      </c>
    </row>
    <row r="28" spans="1:2" ht="15.6" x14ac:dyDescent="0.3">
      <c r="A28" s="1" t="s">
        <v>53</v>
      </c>
      <c r="B28" s="8">
        <v>5000</v>
      </c>
    </row>
    <row r="29" spans="1:2" ht="15.6" x14ac:dyDescent="0.3">
      <c r="A29" s="1" t="s">
        <v>54</v>
      </c>
      <c r="B29" s="8">
        <v>1500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52B1742810C46A35DDD5A34DF5A06" ma:contentTypeVersion="3" ma:contentTypeDescription="Create a new document." ma:contentTypeScope="" ma:versionID="621ebae06a686d0018266703614dbdf8">
  <xsd:schema xmlns:xsd="http://www.w3.org/2001/XMLSchema" xmlns:xs="http://www.w3.org/2001/XMLSchema" xmlns:p="http://schemas.microsoft.com/office/2006/metadata/properties" xmlns:ns3="d613ae7c-ea94-4675-adf4-914455ca8be4" targetNamespace="http://schemas.microsoft.com/office/2006/metadata/properties" ma:root="true" ma:fieldsID="ac70e87e6b1f7022bcf00810a135eec3" ns3:_="">
    <xsd:import namespace="d613ae7c-ea94-4675-adf4-914455ca8b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3ae7c-ea94-4675-adf4-914455ca8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3F505F-4DF5-4E62-8C59-7B2271D01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B7714-9963-4161-BFE9-E3C08E40E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3ae7c-ea94-4675-adf4-914455ca8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06CFC7-9E98-4253-A1AB-2255A3F120FF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d613ae7c-ea94-4675-adf4-914455ca8be4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Sheet4</vt:lpstr>
      <vt:lpstr>Sheet3</vt:lpstr>
      <vt:lpstr>Sheet1!Print_Area</vt:lpstr>
    </vt:vector>
  </TitlesOfParts>
  <Company>SYSCO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Jerri</dc:creator>
  <cp:lastModifiedBy>Laura Welch</cp:lastModifiedBy>
  <cp:lastPrinted>2025-09-08T19:44:45Z</cp:lastPrinted>
  <dcterms:created xsi:type="dcterms:W3CDTF">2011-07-21T13:55:09Z</dcterms:created>
  <dcterms:modified xsi:type="dcterms:W3CDTF">2025-09-17T20:35:40Z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0x01010042A52B1742810C46A35DDD5A34DF5A06</vt:lpwstr>
  </property>
</Properties>
</file>